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2526 ASCC Budget" sheetId="1" r:id="rId4"/>
  </sheets>
  <definedNames/>
  <calcPr/>
  <extLst>
    <ext uri="GoogleSheetsCustomDataVersion2">
      <go:sheetsCustomData xmlns:go="http://customooxmlschemas.google.com/" r:id="rId5" roundtripDataChecksum="7KtdqKWzxfAEUeiYbO8jA1z7/tnvwjp95m1rJIK2fug="/>
    </ext>
  </extLst>
</workbook>
</file>

<file path=xl/sharedStrings.xml><?xml version="1.0" encoding="utf-8"?>
<sst xmlns="http://schemas.openxmlformats.org/spreadsheetml/2006/main" count="136" uniqueCount="135">
  <si>
    <t>Account</t>
  </si>
  <si>
    <t xml:space="preserve">  Date Approved (by ASSC)
MM/DD/YY</t>
  </si>
  <si>
    <t>Item Description</t>
  </si>
  <si>
    <t>Budget Amount</t>
  </si>
  <si>
    <t>Expense</t>
  </si>
  <si>
    <t>Total Left</t>
  </si>
  <si>
    <t>Notes</t>
  </si>
  <si>
    <t>Discretionary: ASSC President/VP Account</t>
  </si>
  <si>
    <t>5005 ASSC P/VP Account</t>
  </si>
  <si>
    <t>ASSC room replenishment</t>
  </si>
  <si>
    <t>Giants game tickets</t>
  </si>
  <si>
    <t>($540) was not processed. field trip paperwork was not followed</t>
  </si>
  <si>
    <t>Spina Farm Tickets</t>
  </si>
  <si>
    <t>Net 5171 Repair and Maintenance</t>
  </si>
  <si>
    <t>Discretionary: Ceremonies</t>
  </si>
  <si>
    <t>5030 Ceremonies</t>
  </si>
  <si>
    <t>Ceremonies</t>
  </si>
  <si>
    <t>Discretionary: Awards and Scholarships</t>
  </si>
  <si>
    <t>5010 Award &amp; Scholarships</t>
  </si>
  <si>
    <t>Awards and Scholarships</t>
  </si>
  <si>
    <t>Net Awards and Scholarships</t>
  </si>
  <si>
    <t>Discretionary: Club Assistance</t>
  </si>
  <si>
    <t>5031 Club Assist</t>
  </si>
  <si>
    <t>Club Assistance Account</t>
  </si>
  <si>
    <t>ECHO Club</t>
  </si>
  <si>
    <t>Skyline Underground CLub</t>
  </si>
  <si>
    <t>Business Enterpreneurship&amp; Finance Club</t>
  </si>
  <si>
    <t>Biomanufacturing Club</t>
  </si>
  <si>
    <t>Transfer Club</t>
  </si>
  <si>
    <t>Skyline Data Science Club</t>
  </si>
  <si>
    <t>Filipino Student Union Club</t>
  </si>
  <si>
    <t>Black Student Union Club</t>
  </si>
  <si>
    <t>Black&amp; Brown Scholars</t>
  </si>
  <si>
    <t>Myanmar Student Union</t>
  </si>
  <si>
    <t>Accounts Transfer to  SOCC account</t>
  </si>
  <si>
    <t>net 5031</t>
  </si>
  <si>
    <t>Discretionary: College Program Assistance</t>
  </si>
  <si>
    <t>5032 College Program Assistance</t>
  </si>
  <si>
    <t xml:space="preserve"> College Program Assistance</t>
  </si>
  <si>
    <t>English, History, Ethnic Studies programs(Prof. Katie Munbachi)</t>
  </si>
  <si>
    <t>RIDE Conference</t>
  </si>
  <si>
    <t>Net 5032 College Program Assistance</t>
  </si>
  <si>
    <t>Discretionary: Conference/Retreat/Training</t>
  </si>
  <si>
    <t>5033 Conference/Retreat/Training</t>
  </si>
  <si>
    <t>Conference/Retreat/Training</t>
  </si>
  <si>
    <t>Chaminade Resort Lodging &amp; Food Expenses</t>
  </si>
  <si>
    <t>MOSAIC Global Transportation</t>
  </si>
  <si>
    <t>Committee participation Reimbursement</t>
  </si>
  <si>
    <t xml:space="preserve"> Food ASSC Training/Orientation </t>
  </si>
  <si>
    <t>Uber reimbursement (training to CSM)</t>
  </si>
  <si>
    <t>Leadership Workshop Facilitator: Angelinca Posadas</t>
  </si>
  <si>
    <t>Leadership Workshop Facilitator:  Jeremy Villaluz</t>
  </si>
  <si>
    <t>Leadership Workshop Facilitator: Verma Zapanta</t>
  </si>
  <si>
    <t>Chaminade Resort &amp; Spa AV Charges</t>
  </si>
  <si>
    <t>Discretionary: ASSC Programming</t>
  </si>
  <si>
    <t>5150 Programming</t>
  </si>
  <si>
    <t xml:space="preserve">Account Balance Approval </t>
  </si>
  <si>
    <t>Welcome Week 1 Supplies</t>
  </si>
  <si>
    <t>Welcome Week 2 Supplies</t>
  </si>
  <si>
    <t>Pacific Dining Tea Service</t>
  </si>
  <si>
    <t>Welcome Week: Pit Stop Boba</t>
  </si>
  <si>
    <t>Pacific Dining: Cupcake and Cookies</t>
  </si>
  <si>
    <t>Welcome Week 1 donuts 8/13 and 8/14</t>
  </si>
  <si>
    <t>Mosaic Transportation: Spark Social</t>
  </si>
  <si>
    <t>Spark Social Food Vouchers</t>
  </si>
  <si>
    <t>Spark Social Venue Rental</t>
  </si>
  <si>
    <t>Cinemark Venue Invoice</t>
  </si>
  <si>
    <t>California Academy of Science (CAOS) Tickets</t>
  </si>
  <si>
    <t>MOSAIC Transportation: CAOS</t>
  </si>
  <si>
    <t>SOMA Pilipinas Tour</t>
  </si>
  <si>
    <t>I-Hotel Tour</t>
  </si>
  <si>
    <t>MOSAIC Transportation: SOMA</t>
  </si>
  <si>
    <t>Pacific Dining Breakfast + Lunch</t>
  </si>
  <si>
    <t xml:space="preserve"> Programming materials for Latina/é/o/x-Hispanic Heritage Month </t>
  </si>
  <si>
    <t>Phi Pheta Kappa (PTK)</t>
  </si>
  <si>
    <t>Mid-Autumn Festival</t>
  </si>
  <si>
    <t>Papel Picado Snacks</t>
  </si>
  <si>
    <t>Filam/LGBTQ+ Vendor Fair Snacks</t>
  </si>
  <si>
    <t>Table Cloth Dry Cleaning</t>
  </si>
  <si>
    <t>FilAm/Queer Career Panel &amp; Skylloween</t>
  </si>
  <si>
    <t>FilAm/LGBTQ+ History Month Stickers</t>
  </si>
  <si>
    <t>Skylloween Decor</t>
  </si>
  <si>
    <t>Skylloween drinks</t>
  </si>
  <si>
    <t>DSC Mixer EZCater Order</t>
  </si>
  <si>
    <t>Skylloween Trophy</t>
  </si>
  <si>
    <t>Bookstore Hoodies</t>
  </si>
  <si>
    <t xml:space="preserve">Fans for Drag Brunch </t>
  </si>
  <si>
    <t>CAOS Field Trip Lunch</t>
  </si>
  <si>
    <t>DoorDash Pizza for DSC Meeting</t>
  </si>
  <si>
    <t>Water for Speakers</t>
  </si>
  <si>
    <t>UCC x ASSC Holiday Event</t>
  </si>
  <si>
    <t>PSP Hot Chocolate Order</t>
  </si>
  <si>
    <t xml:space="preserve">ASSC x PSP Hot Chocolate Order </t>
  </si>
  <si>
    <t>Net 5152 ASCC Events</t>
  </si>
  <si>
    <t>Discretionary: Publicity</t>
  </si>
  <si>
    <t>5151 Publicity</t>
  </si>
  <si>
    <t xml:space="preserve"> Publicity</t>
  </si>
  <si>
    <t>ASSC T-Shirt Printing and Commission Fee</t>
  </si>
  <si>
    <t>Net 5151 Miscellaneous</t>
  </si>
  <si>
    <t>Non Discretionary: Student Body Card</t>
  </si>
  <si>
    <t>5182 Student Activity Card</t>
  </si>
  <si>
    <t>Capture Technologies Contract (Oct 2025-Sept 2026)</t>
  </si>
  <si>
    <t>Net 5182 Student Activity Card</t>
  </si>
  <si>
    <t>Non Discretionary: Office Supplies</t>
  </si>
  <si>
    <t>5140 Office Supplies</t>
  </si>
  <si>
    <t xml:space="preserve"> Office Supplies</t>
  </si>
  <si>
    <t>Net 5140 Office Supplies</t>
  </si>
  <si>
    <t>Non Discretionary: B6 Operation</t>
  </si>
  <si>
    <t>5145 B6 Operations</t>
  </si>
  <si>
    <t>B6 Operations</t>
  </si>
  <si>
    <t>July Xerox</t>
  </si>
  <si>
    <t>August Xerox</t>
  </si>
  <si>
    <t>September Xerox</t>
  </si>
  <si>
    <t>October Xerox</t>
  </si>
  <si>
    <t>November Xerox</t>
  </si>
  <si>
    <t>Net 5170 Recreation/Games</t>
  </si>
  <si>
    <t>Non Discretionary: Student Assistant Salary</t>
  </si>
  <si>
    <t>5183 Student Assistant - Salary</t>
  </si>
  <si>
    <t>August Salaries</t>
  </si>
  <si>
    <t>September Salaries</t>
  </si>
  <si>
    <t>October Salaries</t>
  </si>
  <si>
    <t>November Salaries</t>
  </si>
  <si>
    <t>Net 5183 Student Assistant Salary</t>
  </si>
  <si>
    <t>Non Discretionary: Student Assistant - Benefits</t>
  </si>
  <si>
    <t>5184 Student Assistant - Benefits</t>
  </si>
  <si>
    <t>August Benefits</t>
  </si>
  <si>
    <t>September Benefits</t>
  </si>
  <si>
    <t>October Benefits</t>
  </si>
  <si>
    <t>November Benfits</t>
  </si>
  <si>
    <t>Net 5184 Student Assistant-
Benefits</t>
  </si>
  <si>
    <t xml:space="preserve">Total Budgets </t>
  </si>
  <si>
    <t>Total Expense</t>
  </si>
  <si>
    <t>Vending Commission</t>
  </si>
  <si>
    <t>Quarter 1</t>
  </si>
  <si>
    <t>Net Vending Commission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</si>
</sst>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5">
    <numFmt numFmtId="164" formatCode="&quot;$&quot;#,##0.00"/>
    <numFmt numFmtId="165" formatCode="mm/dd/yyyy"/>
    <numFmt numFmtId="166" formatCode="M/d/yyyy"/>
    <numFmt numFmtId="167" formatCode="m/d/yy"/>
    <numFmt numFmtId="168" formatCode="mm/dd/yy"/>
  </numFmts>
  <fonts count="15">
    <font>
      <sz val="10.0"/>
      <color rgb="FF000000"/>
      <name val="Arial"/>
      <scheme val="minor"/>
    </font>
    <font>
      <b/>
      <sz val="14.0"/>
      <color rgb="FFFFFFFF"/>
      <name val="Montserrat"/>
    </font>
    <font/>
    <font>
      <color theme="1"/>
      <name val="Montserrat"/>
    </font>
    <font>
      <sz val="11.0"/>
      <color rgb="FF000000"/>
      <name val="Montserrat"/>
    </font>
    <font>
      <sz val="11.0"/>
      <color rgb="FFFFFFFF"/>
      <name val="Montserrat"/>
    </font>
    <font>
      <color rgb="FF000000"/>
      <name val="Montserrat"/>
    </font>
    <font>
      <sz val="11.0"/>
      <color theme="1"/>
      <name val="Montserrat"/>
    </font>
    <font>
      <sz val="11.0"/>
      <color rgb="FFF3F3F3"/>
      <name val="Montserrat"/>
    </font>
    <font>
      <sz val="12.0"/>
      <color rgb="FF000000"/>
      <name val="Montserrat"/>
    </font>
    <font>
      <sz val="12.0"/>
      <color theme="1"/>
      <name val="Montserrat"/>
    </font>
    <font>
      <b/>
      <sz val="11.0"/>
      <color rgb="FFFF0000"/>
      <name val="Montserrat"/>
    </font>
    <font>
      <b/>
      <color rgb="FFFF0000"/>
      <name val="Montserrat"/>
    </font>
    <font>
      <b/>
      <sz val="11.0"/>
      <color rgb="FFFFFF00"/>
      <name val="Montserrat"/>
    </font>
    <font>
      <b/>
      <sz val="11.0"/>
      <color rgb="FF214421"/>
      <name val="Montserrat"/>
    </font>
  </fonts>
  <fills count="11">
    <fill>
      <patternFill patternType="none"/>
    </fill>
    <fill>
      <patternFill patternType="lightGray"/>
    </fill>
    <fill>
      <patternFill patternType="solid">
        <fgColor rgb="FF214421"/>
        <bgColor rgb="FF214421"/>
      </patternFill>
    </fill>
    <fill>
      <patternFill patternType="solid">
        <fgColor rgb="FFB7B7B7"/>
        <bgColor rgb="FFB7B7B7"/>
      </patternFill>
    </fill>
    <fill>
      <patternFill patternType="solid">
        <fgColor rgb="FF980000"/>
        <bgColor rgb="FF980000"/>
      </patternFill>
    </fill>
    <fill>
      <patternFill patternType="solid">
        <fgColor rgb="FFFFF2CC"/>
        <bgColor rgb="FFFFF2CC"/>
      </patternFill>
    </fill>
    <fill>
      <patternFill patternType="solid">
        <fgColor rgb="FFFCE5CD"/>
        <bgColor rgb="FFFCE5CD"/>
      </patternFill>
    </fill>
    <fill>
      <patternFill patternType="solid">
        <fgColor rgb="FFFFFFFF"/>
        <bgColor rgb="FFFFFFFF"/>
      </patternFill>
    </fill>
    <fill>
      <patternFill patternType="solid">
        <fgColor rgb="FFDEF2C8"/>
        <bgColor rgb="FFDEF2C8"/>
      </patternFill>
    </fill>
    <fill>
      <patternFill patternType="solid">
        <fgColor rgb="FFE6B8AF"/>
        <bgColor rgb="FFE6B8AF"/>
      </patternFill>
    </fill>
    <fill>
      <patternFill patternType="solid">
        <fgColor rgb="FFFFD966"/>
        <bgColor rgb="FFFFD966"/>
      </patternFill>
    </fill>
  </fills>
  <borders count="11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98">
    <xf borderId="0" fillId="0" fontId="0" numFmtId="0" xfId="0" applyAlignment="1" applyFont="1">
      <alignment readingOrder="0" shrinkToFit="0" vertical="bottom" wrapText="1"/>
    </xf>
    <xf borderId="1" fillId="2" fontId="1" numFmtId="0" xfId="0" applyAlignment="1" applyBorder="1" applyFill="1" applyFont="1">
      <alignment horizontal="center" shrinkToFit="0" vertical="center" wrapText="0"/>
    </xf>
    <xf borderId="2" fillId="0" fontId="2" numFmtId="0" xfId="0" applyAlignment="1" applyBorder="1" applyFont="1">
      <alignment shrinkToFit="0" wrapText="1"/>
    </xf>
    <xf borderId="3" fillId="0" fontId="2" numFmtId="0" xfId="0" applyAlignment="1" applyBorder="1" applyFont="1">
      <alignment shrinkToFit="0" wrapText="1"/>
    </xf>
    <xf borderId="4" fillId="0" fontId="3" numFmtId="0" xfId="0" applyAlignment="1" applyBorder="1" applyFont="1">
      <alignment shrinkToFit="0" wrapText="1"/>
    </xf>
    <xf borderId="5" fillId="0" fontId="2" numFmtId="0" xfId="0" applyAlignment="1" applyBorder="1" applyFont="1">
      <alignment shrinkToFit="0" wrapText="1"/>
    </xf>
    <xf borderId="6" fillId="0" fontId="2" numFmtId="0" xfId="0" applyAlignment="1" applyBorder="1" applyFont="1">
      <alignment shrinkToFit="0" wrapText="1"/>
    </xf>
    <xf borderId="7" fillId="0" fontId="2" numFmtId="0" xfId="0" applyAlignment="1" applyBorder="1" applyFont="1">
      <alignment shrinkToFit="0" wrapText="1"/>
    </xf>
    <xf borderId="4" fillId="3" fontId="4" numFmtId="0" xfId="0" applyAlignment="1" applyBorder="1" applyFill="1" applyFont="1">
      <alignment horizontal="center" shrinkToFit="0" vertical="center" wrapText="1"/>
    </xf>
    <xf borderId="4" fillId="3" fontId="4" numFmtId="0" xfId="0" applyAlignment="1" applyBorder="1" applyFont="1">
      <alignment horizontal="center" readingOrder="0" shrinkToFit="0" vertical="center" wrapText="1"/>
    </xf>
    <xf borderId="4" fillId="3" fontId="4" numFmtId="164" xfId="0" applyAlignment="1" applyBorder="1" applyFont="1" applyNumberFormat="1">
      <alignment horizontal="center" shrinkToFit="0" vertical="center" wrapText="1"/>
    </xf>
    <xf borderId="4" fillId="3" fontId="4" numFmtId="164" xfId="0" applyAlignment="1" applyBorder="1" applyFont="1" applyNumberFormat="1">
      <alignment horizontal="center" readingOrder="0" shrinkToFit="0" vertical="center" wrapText="1"/>
    </xf>
    <xf borderId="4" fillId="0" fontId="3" numFmtId="0" xfId="0" applyAlignment="1" applyBorder="1" applyFont="1">
      <alignment shrinkToFit="0" wrapText="1"/>
    </xf>
    <xf borderId="8" fillId="4" fontId="5" numFmtId="164" xfId="0" applyAlignment="1" applyBorder="1" applyFill="1" applyFont="1" applyNumberFormat="1">
      <alignment horizontal="center" readingOrder="0" shrinkToFit="0" vertical="center" wrapText="1"/>
    </xf>
    <xf borderId="9" fillId="0" fontId="2" numFmtId="0" xfId="0" applyAlignment="1" applyBorder="1" applyFont="1">
      <alignment shrinkToFit="0" wrapText="1"/>
    </xf>
    <xf borderId="10" fillId="0" fontId="2" numFmtId="0" xfId="0" applyAlignment="1" applyBorder="1" applyFont="1">
      <alignment shrinkToFit="0" wrapText="1"/>
    </xf>
    <xf borderId="4" fillId="4" fontId="3" numFmtId="0" xfId="0" applyAlignment="1" applyBorder="1" applyFont="1">
      <alignment shrinkToFit="0" wrapText="1"/>
    </xf>
    <xf borderId="4" fillId="5" fontId="4" numFmtId="164" xfId="0" applyAlignment="1" applyBorder="1" applyFill="1" applyFont="1" applyNumberFormat="1">
      <alignment horizontal="center" readingOrder="0" shrinkToFit="0" vertical="center" wrapText="1"/>
    </xf>
    <xf borderId="4" fillId="6" fontId="6" numFmtId="165" xfId="0" applyAlignment="1" applyBorder="1" applyFill="1" applyFont="1" applyNumberFormat="1">
      <alignment horizontal="center" readingOrder="0" shrinkToFit="0" vertical="center" wrapText="1"/>
    </xf>
    <xf borderId="4" fillId="5" fontId="4" numFmtId="164" xfId="0" applyAlignment="1" applyBorder="1" applyFont="1" applyNumberFormat="1">
      <alignment horizontal="center" shrinkToFit="0" vertical="center" wrapText="1"/>
    </xf>
    <xf borderId="4" fillId="5" fontId="7" numFmtId="164" xfId="0" applyAlignment="1" applyBorder="1" applyFont="1" applyNumberFormat="1">
      <alignment horizontal="center" shrinkToFit="0" vertical="center" wrapText="1"/>
    </xf>
    <xf borderId="4" fillId="5" fontId="3" numFmtId="0" xfId="0" applyAlignment="1" applyBorder="1" applyFont="1">
      <alignment shrinkToFit="0" wrapText="1"/>
    </xf>
    <xf borderId="4" fillId="0" fontId="4" numFmtId="166" xfId="0" applyAlignment="1" applyBorder="1" applyFont="1" applyNumberFormat="1">
      <alignment horizontal="center" readingOrder="0" shrinkToFit="0" vertical="center" wrapText="1"/>
    </xf>
    <xf borderId="4" fillId="0" fontId="4" numFmtId="164" xfId="0" applyAlignment="1" applyBorder="1" applyFont="1" applyNumberFormat="1">
      <alignment horizontal="center" readingOrder="0" shrinkToFit="0" wrapText="1"/>
    </xf>
    <xf borderId="4" fillId="0" fontId="6" numFmtId="164" xfId="0" applyAlignment="1" applyBorder="1" applyFont="1" applyNumberFormat="1">
      <alignment shrinkToFit="0" wrapText="1"/>
    </xf>
    <xf borderId="4" fillId="7" fontId="4" numFmtId="164" xfId="0" applyAlignment="1" applyBorder="1" applyFill="1" applyFont="1" applyNumberFormat="1">
      <alignment horizontal="center" readingOrder="0" shrinkToFit="0" wrapText="1"/>
    </xf>
    <xf borderId="4" fillId="0" fontId="7" numFmtId="164" xfId="0" applyAlignment="1" applyBorder="1" applyFont="1" applyNumberFormat="1">
      <alignment horizontal="center" shrinkToFit="0" vertical="center" wrapText="1"/>
    </xf>
    <xf borderId="4" fillId="0" fontId="3" numFmtId="0" xfId="0" applyAlignment="1" applyBorder="1" applyFont="1">
      <alignment readingOrder="0" shrinkToFit="0" wrapText="1"/>
    </xf>
    <xf borderId="4" fillId="0" fontId="4" numFmtId="164" xfId="0" applyAlignment="1" applyBorder="1" applyFont="1" applyNumberFormat="1">
      <alignment horizontal="center" readingOrder="0" shrinkToFit="0" vertical="center" wrapText="1"/>
    </xf>
    <xf borderId="4" fillId="0" fontId="4" numFmtId="164" xfId="0" applyAlignment="1" applyBorder="1" applyFont="1" applyNumberFormat="1">
      <alignment horizontal="center" shrinkToFit="0" vertical="center" wrapText="1"/>
    </xf>
    <xf borderId="4" fillId="0" fontId="7" numFmtId="164" xfId="0" applyAlignment="1" applyBorder="1" applyFont="1" applyNumberFormat="1">
      <alignment horizontal="center" readingOrder="0" shrinkToFit="0" vertical="center" wrapText="1"/>
    </xf>
    <xf borderId="4" fillId="8" fontId="4" numFmtId="164" xfId="0" applyAlignment="1" applyBorder="1" applyFill="1" applyFont="1" applyNumberFormat="1">
      <alignment horizontal="center" shrinkToFit="0" vertical="center" wrapText="1"/>
    </xf>
    <xf borderId="4" fillId="0" fontId="4" numFmtId="166" xfId="0" applyAlignment="1" applyBorder="1" applyFont="1" applyNumberFormat="1">
      <alignment horizontal="center" shrinkToFit="0" vertical="center" wrapText="1"/>
    </xf>
    <xf borderId="4" fillId="8" fontId="4" numFmtId="166" xfId="0" applyAlignment="1" applyBorder="1" applyFont="1" applyNumberFormat="1">
      <alignment horizontal="center" shrinkToFit="0" vertical="center" wrapText="1"/>
    </xf>
    <xf borderId="4" fillId="8" fontId="7" numFmtId="164" xfId="0" applyAlignment="1" applyBorder="1" applyFont="1" applyNumberFormat="1">
      <alignment horizontal="center" shrinkToFit="0" vertical="center" wrapText="1"/>
    </xf>
    <xf borderId="4" fillId="7" fontId="4" numFmtId="167" xfId="0" applyAlignment="1" applyBorder="1" applyFont="1" applyNumberFormat="1">
      <alignment horizontal="center" shrinkToFit="0" wrapText="1"/>
    </xf>
    <xf borderId="4" fillId="5" fontId="8" numFmtId="164" xfId="0" applyAlignment="1" applyBorder="1" applyFont="1" applyNumberFormat="1">
      <alignment horizontal="center" shrinkToFit="0" vertical="center" wrapText="1"/>
    </xf>
    <xf borderId="4" fillId="0" fontId="4" numFmtId="0" xfId="0" applyAlignment="1" applyBorder="1" applyFont="1">
      <alignment horizontal="center" shrinkToFit="0" vertical="center" wrapText="1"/>
    </xf>
    <xf borderId="8" fillId="4" fontId="5" numFmtId="164" xfId="0" applyAlignment="1" applyBorder="1" applyFont="1" applyNumberFormat="1">
      <alignment horizontal="center" readingOrder="0" shrinkToFit="0" wrapText="1"/>
    </xf>
    <xf borderId="4" fillId="5" fontId="9" numFmtId="164" xfId="0" applyAlignment="1" applyBorder="1" applyFont="1" applyNumberFormat="1">
      <alignment horizontal="center" readingOrder="0" shrinkToFit="0" wrapText="1"/>
    </xf>
    <xf borderId="4" fillId="5" fontId="10" numFmtId="164" xfId="0" applyAlignment="1" applyBorder="1" applyFont="1" applyNumberFormat="1">
      <alignment shrinkToFit="0" wrapText="1"/>
    </xf>
    <xf borderId="4" fillId="5" fontId="10" numFmtId="164" xfId="0" applyAlignment="1" applyBorder="1" applyFont="1" applyNumberFormat="1">
      <alignment horizontal="center" shrinkToFit="0" wrapText="1"/>
    </xf>
    <xf borderId="4" fillId="5" fontId="3" numFmtId="164" xfId="0" applyAlignment="1" applyBorder="1" applyFont="1" applyNumberFormat="1">
      <alignment shrinkToFit="0" wrapText="1"/>
    </xf>
    <xf borderId="4" fillId="0" fontId="9" numFmtId="166" xfId="0" applyAlignment="1" applyBorder="1" applyFont="1" applyNumberFormat="1">
      <alignment horizontal="center" readingOrder="0" shrinkToFit="0" vertical="bottom" wrapText="1"/>
    </xf>
    <xf borderId="4" fillId="0" fontId="4" numFmtId="164" xfId="0" applyAlignment="1" applyBorder="1" applyFont="1" applyNumberFormat="1">
      <alignment horizontal="center" readingOrder="0" shrinkToFit="0" vertical="bottom" wrapText="1"/>
    </xf>
    <xf borderId="4" fillId="0" fontId="10" numFmtId="164" xfId="0" applyAlignment="1" applyBorder="1" applyFont="1" applyNumberFormat="1">
      <alignment shrinkToFit="0" vertical="bottom" wrapText="1"/>
    </xf>
    <xf borderId="4" fillId="7" fontId="9" numFmtId="164" xfId="0" applyAlignment="1" applyBorder="1" applyFont="1" applyNumberFormat="1">
      <alignment horizontal="center" readingOrder="0" shrinkToFit="0" vertical="bottom" wrapText="1"/>
    </xf>
    <xf borderId="4" fillId="0" fontId="4" numFmtId="166" xfId="0" applyAlignment="1" applyBorder="1" applyFont="1" applyNumberFormat="1">
      <alignment horizontal="center" readingOrder="0" shrinkToFit="0" vertical="bottom" wrapText="1"/>
    </xf>
    <xf borderId="4" fillId="7" fontId="4" numFmtId="166" xfId="0" applyAlignment="1" applyBorder="1" applyFont="1" applyNumberFormat="1">
      <alignment horizontal="center" readingOrder="0" shrinkToFit="0" vertical="center" wrapText="1"/>
    </xf>
    <xf borderId="4" fillId="7" fontId="4" numFmtId="164" xfId="0" applyAlignment="1" applyBorder="1" applyFont="1" applyNumberFormat="1">
      <alignment horizontal="center" readingOrder="0" shrinkToFit="0" vertical="center" wrapText="1"/>
    </xf>
    <xf borderId="4" fillId="7" fontId="4" numFmtId="164" xfId="0" applyAlignment="1" applyBorder="1" applyFont="1" applyNumberFormat="1">
      <alignment horizontal="center" shrinkToFit="0" vertical="center" wrapText="1"/>
    </xf>
    <xf borderId="4" fillId="5" fontId="3" numFmtId="164" xfId="0" applyAlignment="1" applyBorder="1" applyFont="1" applyNumberFormat="1">
      <alignment shrinkToFit="0" wrapText="1"/>
    </xf>
    <xf borderId="4" fillId="0" fontId="7" numFmtId="166" xfId="0" applyAlignment="1" applyBorder="1" applyFont="1" applyNumberFormat="1">
      <alignment horizontal="center" shrinkToFit="0" wrapText="1"/>
    </xf>
    <xf borderId="4" fillId="0" fontId="7" numFmtId="164" xfId="0" applyAlignment="1" applyBorder="1" applyFont="1" applyNumberFormat="1">
      <alignment horizontal="center" readingOrder="0" shrinkToFit="0" wrapText="1"/>
    </xf>
    <xf borderId="4" fillId="0" fontId="3" numFmtId="164" xfId="0" applyAlignment="1" applyBorder="1" applyFont="1" applyNumberFormat="1">
      <alignment horizontal="center" readingOrder="0" shrinkToFit="0" wrapText="1"/>
    </xf>
    <xf borderId="4" fillId="0" fontId="7" numFmtId="164" xfId="0" applyAlignment="1" applyBorder="1" applyFont="1" applyNumberFormat="1">
      <alignment horizontal="center" shrinkToFit="0" wrapText="1"/>
    </xf>
    <xf borderId="4" fillId="0" fontId="3" numFmtId="164" xfId="0" applyAlignment="1" applyBorder="1" applyFont="1" applyNumberFormat="1">
      <alignment shrinkToFit="0" wrapText="1"/>
    </xf>
    <xf borderId="4" fillId="0" fontId="3" numFmtId="0" xfId="0" applyAlignment="1" applyBorder="1" applyFont="1">
      <alignment shrinkToFit="0" vertical="bottom" wrapText="1"/>
    </xf>
    <xf borderId="4" fillId="8" fontId="3" numFmtId="166" xfId="0" applyAlignment="1" applyBorder="1" applyFont="1" applyNumberFormat="1">
      <alignment horizontal="center" shrinkToFit="0" wrapText="1"/>
    </xf>
    <xf borderId="4" fillId="8" fontId="3" numFmtId="164" xfId="0" applyAlignment="1" applyBorder="1" applyFont="1" applyNumberFormat="1">
      <alignment horizontal="center" shrinkToFit="0" wrapText="1"/>
    </xf>
    <xf borderId="4" fillId="8" fontId="4" numFmtId="164" xfId="0" applyAlignment="1" applyBorder="1" applyFont="1" applyNumberFormat="1">
      <alignment horizontal="center" shrinkToFit="0" wrapText="1"/>
    </xf>
    <xf borderId="4" fillId="8" fontId="7" numFmtId="164" xfId="0" applyAlignment="1" applyBorder="1" applyFont="1" applyNumberFormat="1">
      <alignment horizontal="center" shrinkToFit="0" wrapText="1"/>
    </xf>
    <xf borderId="4" fillId="0" fontId="7" numFmtId="165" xfId="0" applyAlignment="1" applyBorder="1" applyFont="1" applyNumberFormat="1">
      <alignment horizontal="center" readingOrder="0" shrinkToFit="0" wrapText="1"/>
    </xf>
    <xf borderId="4" fillId="0" fontId="7" numFmtId="0" xfId="0" applyAlignment="1" applyBorder="1" applyFont="1">
      <alignment horizontal="center" readingOrder="0" shrinkToFit="0" wrapText="1"/>
    </xf>
    <xf borderId="4" fillId="0" fontId="7" numFmtId="164" xfId="0" applyAlignment="1" applyBorder="1" applyFont="1" applyNumberFormat="1">
      <alignment horizontal="center" readingOrder="0" shrinkToFit="0" wrapText="1"/>
    </xf>
    <xf borderId="4" fillId="0" fontId="9" numFmtId="164" xfId="0" applyAlignment="1" applyBorder="1" applyFont="1" applyNumberFormat="1">
      <alignment horizontal="center" readingOrder="0" shrinkToFit="0" wrapText="1"/>
    </xf>
    <xf borderId="4" fillId="0" fontId="4" numFmtId="14" xfId="0" applyAlignment="1" applyBorder="1" applyFont="1" applyNumberFormat="1">
      <alignment horizontal="center" readingOrder="0" shrinkToFit="0" vertical="center" wrapText="1"/>
    </xf>
    <xf borderId="4" fillId="0" fontId="4" numFmtId="164" xfId="0" applyAlignment="1" applyBorder="1" applyFont="1" applyNumberFormat="1">
      <alignment horizontal="left" shrinkToFit="0" vertical="center" wrapText="1"/>
    </xf>
    <xf borderId="4" fillId="5" fontId="11" numFmtId="164" xfId="0" applyAlignment="1" applyBorder="1" applyFont="1" applyNumberFormat="1">
      <alignment horizontal="center" shrinkToFit="0" vertical="center" wrapText="1"/>
    </xf>
    <xf borderId="4" fillId="8" fontId="4" numFmtId="164" xfId="0" applyAlignment="1" applyBorder="1" applyFont="1" applyNumberFormat="1">
      <alignment horizontal="center" readingOrder="0" shrinkToFit="0" vertical="center" wrapText="1"/>
    </xf>
    <xf borderId="4" fillId="5" fontId="4" numFmtId="166" xfId="0" applyAlignment="1" applyBorder="1" applyFont="1" applyNumberFormat="1">
      <alignment horizontal="center" shrinkToFit="0" vertical="center" wrapText="1"/>
    </xf>
    <xf borderId="4" fillId="0" fontId="3" numFmtId="164" xfId="0" applyAlignment="1" applyBorder="1" applyFont="1" applyNumberFormat="1">
      <alignment shrinkToFit="0" wrapText="1"/>
    </xf>
    <xf borderId="4" fillId="0" fontId="12" numFmtId="164" xfId="0" applyAlignment="1" applyBorder="1" applyFont="1" applyNumberFormat="1">
      <alignment shrinkToFit="0" wrapText="1"/>
    </xf>
    <xf borderId="4" fillId="0" fontId="4" numFmtId="168" xfId="0" applyAlignment="1" applyBorder="1" applyFont="1" applyNumberFormat="1">
      <alignment horizontal="center" shrinkToFit="0" vertical="center" wrapText="1"/>
    </xf>
    <xf borderId="4" fillId="0" fontId="7" numFmtId="0" xfId="0" applyAlignment="1" applyBorder="1" applyFont="1">
      <alignment horizontal="center" shrinkToFit="0" wrapText="1"/>
    </xf>
    <xf borderId="4" fillId="0" fontId="4" numFmtId="164" xfId="0" applyAlignment="1" applyBorder="1" applyFont="1" applyNumberFormat="1">
      <alignment horizontal="center" shrinkToFit="0" wrapText="1"/>
    </xf>
    <xf borderId="4" fillId="7" fontId="7" numFmtId="166" xfId="0" applyAlignment="1" applyBorder="1" applyFont="1" applyNumberFormat="1">
      <alignment horizontal="center" readingOrder="0" shrinkToFit="0" vertical="center" wrapText="1"/>
    </xf>
    <xf borderId="4" fillId="0" fontId="7" numFmtId="0" xfId="0" applyAlignment="1" applyBorder="1" applyFont="1">
      <alignment horizontal="center" readingOrder="0" shrinkToFit="0" wrapText="1"/>
    </xf>
    <xf borderId="4" fillId="7" fontId="7" numFmtId="164" xfId="0" applyAlignment="1" applyBorder="1" applyFont="1" applyNumberFormat="1">
      <alignment horizontal="center" shrinkToFit="0" vertical="center" wrapText="1"/>
    </xf>
    <xf borderId="4" fillId="7" fontId="7" numFmtId="166" xfId="0" applyAlignment="1" applyBorder="1" applyFont="1" applyNumberFormat="1">
      <alignment horizontal="center" shrinkToFit="0" vertical="center" wrapText="1"/>
    </xf>
    <xf borderId="4" fillId="0" fontId="7" numFmtId="166" xfId="0" applyAlignment="1" applyBorder="1" applyFont="1" applyNumberFormat="1">
      <alignment horizontal="center" shrinkToFit="0" vertical="center" wrapText="1"/>
    </xf>
    <xf borderId="4" fillId="0" fontId="4" numFmtId="166" xfId="0" applyAlignment="1" applyBorder="1" applyFont="1" applyNumberFormat="1">
      <alignment horizontal="center" shrinkToFit="0" wrapText="1"/>
    </xf>
    <xf borderId="4" fillId="0" fontId="9" numFmtId="164" xfId="0" applyAlignment="1" applyBorder="1" applyFont="1" applyNumberFormat="1">
      <alignment horizontal="center" readingOrder="0" shrinkToFit="0" vertical="center" wrapText="1"/>
    </xf>
    <xf borderId="4" fillId="7" fontId="9" numFmtId="164" xfId="0" applyAlignment="1" applyBorder="1" applyFont="1" applyNumberFormat="1">
      <alignment horizontal="center" readingOrder="0" shrinkToFit="0" wrapText="1"/>
    </xf>
    <xf borderId="4" fillId="0" fontId="10" numFmtId="0" xfId="0" applyAlignment="1" applyBorder="1" applyFont="1">
      <alignment horizontal="center" shrinkToFit="0" wrapText="1"/>
    </xf>
    <xf borderId="4" fillId="0" fontId="9" numFmtId="164" xfId="0" applyAlignment="1" applyBorder="1" applyFont="1" applyNumberFormat="1">
      <alignment horizontal="center" shrinkToFit="0" vertical="center" wrapText="1"/>
    </xf>
    <xf borderId="4" fillId="0" fontId="10" numFmtId="164" xfId="0" applyAlignment="1" applyBorder="1" applyFont="1" applyNumberFormat="1">
      <alignment horizontal="center" shrinkToFit="0" vertical="center" wrapText="1"/>
    </xf>
    <xf borderId="4" fillId="7" fontId="4" numFmtId="166" xfId="0" applyAlignment="1" applyBorder="1" applyFont="1" applyNumberFormat="1">
      <alignment horizontal="center" shrinkToFit="0" vertical="center" wrapText="1"/>
    </xf>
    <xf borderId="4" fillId="7" fontId="11" numFmtId="164" xfId="0" applyAlignment="1" applyBorder="1" applyFont="1" applyNumberFormat="1">
      <alignment horizontal="center" shrinkToFit="0" vertical="center" wrapText="1"/>
    </xf>
    <xf borderId="4" fillId="7" fontId="7" numFmtId="164" xfId="0" applyAlignment="1" applyBorder="1" applyFont="1" applyNumberFormat="1">
      <alignment horizontal="center" readingOrder="0" shrinkToFit="0" vertical="center" wrapText="1"/>
    </xf>
    <xf borderId="4" fillId="9" fontId="4" numFmtId="164" xfId="0" applyAlignment="1" applyBorder="1" applyFill="1" applyFont="1" applyNumberFormat="1">
      <alignment horizontal="center" shrinkToFit="0" vertical="center" wrapText="1"/>
    </xf>
    <xf borderId="4" fillId="9" fontId="4" numFmtId="166" xfId="0" applyAlignment="1" applyBorder="1" applyFont="1" applyNumberFormat="1">
      <alignment horizontal="center" shrinkToFit="0" vertical="center" wrapText="1"/>
    </xf>
    <xf borderId="4" fillId="9" fontId="4" numFmtId="164" xfId="0" applyAlignment="1" applyBorder="1" applyFont="1" applyNumberFormat="1">
      <alignment horizontal="center" readingOrder="0" shrinkToFit="0" vertical="center" wrapText="1"/>
    </xf>
    <xf borderId="4" fillId="9" fontId="7" numFmtId="164" xfId="0" applyAlignment="1" applyBorder="1" applyFont="1" applyNumberFormat="1">
      <alignment horizontal="center" shrinkToFit="0" vertical="center" wrapText="1"/>
    </xf>
    <xf borderId="4" fillId="9" fontId="13" numFmtId="164" xfId="0" applyAlignment="1" applyBorder="1" applyFont="1" applyNumberFormat="1">
      <alignment horizontal="center" shrinkToFit="0" vertical="center" wrapText="1"/>
    </xf>
    <xf borderId="8" fillId="10" fontId="14" numFmtId="164" xfId="0" applyAlignment="1" applyBorder="1" applyFill="1" applyFont="1" applyNumberFormat="1">
      <alignment horizontal="center" shrinkToFit="0" vertical="center" wrapText="1"/>
    </xf>
    <xf borderId="4" fillId="0" fontId="9" numFmtId="166" xfId="0" applyAlignment="1" applyBorder="1" applyFont="1" applyNumberFormat="1">
      <alignment horizontal="center" shrinkToFit="0" vertical="center" wrapText="1"/>
    </xf>
    <xf borderId="4" fillId="0" fontId="9" numFmtId="165" xfId="0" applyAlignment="1" applyBorder="1" applyFont="1" applyNumberFormat="1">
      <alignment horizontal="center" shrinkToFit="0" vertical="center" wrapText="1"/>
    </xf>
  </cellXfs>
  <cellStyles count="1">
    <cellStyle xfId="0" name="Normal" builtinId="0"/>
  </cellStyles>
  <dxfs count="1">
    <dxf>
      <font>
        <color rgb="FFFF0000"/>
      </font>
      <fill>
        <patternFill patternType="none"/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0"/>
  <cols>
    <col customWidth="1" min="1" max="1" width="10.75"/>
    <col customWidth="1" min="2" max="2" width="31.5"/>
    <col customWidth="1" min="3" max="3" width="53.38"/>
    <col customWidth="1" min="4" max="4" width="18.13"/>
    <col customWidth="1" min="5" max="5" width="16.0"/>
    <col customWidth="1" min="6" max="6" width="17.88"/>
    <col customWidth="1" min="7" max="24" width="15.13"/>
  </cols>
  <sheetData>
    <row r="1" ht="12.0" customHeight="1">
      <c r="A1" s="1"/>
      <c r="B1" s="2"/>
      <c r="C1" s="2"/>
      <c r="D1" s="2"/>
      <c r="E1" s="2"/>
      <c r="F1" s="2"/>
      <c r="G1" s="3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</row>
    <row r="2" ht="12.0" customHeight="1">
      <c r="A2" s="5"/>
      <c r="B2" s="6"/>
      <c r="C2" s="6"/>
      <c r="D2" s="6"/>
      <c r="E2" s="6"/>
      <c r="F2" s="6"/>
      <c r="G2" s="7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</row>
    <row r="3" ht="28.5" customHeight="1">
      <c r="A3" s="8" t="s">
        <v>0</v>
      </c>
      <c r="B3" s="9" t="s">
        <v>1</v>
      </c>
      <c r="C3" s="8" t="s">
        <v>2</v>
      </c>
      <c r="D3" s="9" t="s">
        <v>3</v>
      </c>
      <c r="E3" s="10" t="s">
        <v>4</v>
      </c>
      <c r="F3" s="10" t="s">
        <v>5</v>
      </c>
      <c r="G3" s="11" t="s">
        <v>6</v>
      </c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</row>
    <row r="4" ht="12.75" customHeight="1">
      <c r="A4" s="13" t="s">
        <v>7</v>
      </c>
      <c r="B4" s="14"/>
      <c r="C4" s="14"/>
      <c r="D4" s="14"/>
      <c r="E4" s="14"/>
      <c r="F4" s="14"/>
      <c r="G4" s="15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</row>
    <row r="5" ht="12.75" customHeight="1">
      <c r="A5" s="17" t="s">
        <v>8</v>
      </c>
      <c r="B5" s="18">
        <v>45846.0</v>
      </c>
      <c r="C5" s="19"/>
      <c r="D5" s="17">
        <v>3000.0</v>
      </c>
      <c r="E5" s="20"/>
      <c r="F5" s="20"/>
      <c r="G5" s="21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</row>
    <row r="6" ht="51.75" customHeight="1">
      <c r="A6" s="19"/>
      <c r="B6" s="22">
        <v>45916.0</v>
      </c>
      <c r="C6" s="23" t="s">
        <v>9</v>
      </c>
      <c r="D6" s="24"/>
      <c r="E6" s="25">
        <v>360.48</v>
      </c>
      <c r="F6" s="26"/>
      <c r="G6" s="27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ht="51.75" customHeight="1">
      <c r="A7" s="19"/>
      <c r="B7" s="22">
        <v>45923.0</v>
      </c>
      <c r="C7" s="28" t="s">
        <v>10</v>
      </c>
      <c r="D7" s="29"/>
      <c r="E7" s="30"/>
      <c r="F7" s="26"/>
      <c r="G7" s="27" t="s">
        <v>11</v>
      </c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</row>
    <row r="8" ht="29.25" customHeight="1">
      <c r="A8" s="31"/>
      <c r="B8" s="22">
        <v>45958.0</v>
      </c>
      <c r="C8" s="28" t="s">
        <v>12</v>
      </c>
      <c r="D8" s="29"/>
      <c r="E8" s="30">
        <v>450.5</v>
      </c>
      <c r="F8" s="26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</row>
    <row r="9" ht="29.25" customHeight="1">
      <c r="A9" s="31"/>
      <c r="B9" s="32"/>
      <c r="C9" s="29"/>
      <c r="D9" s="29"/>
      <c r="E9" s="26"/>
      <c r="F9" s="26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</row>
    <row r="10" ht="16.5" customHeight="1">
      <c r="A10" s="31" t="s">
        <v>13</v>
      </c>
      <c r="B10" s="33"/>
      <c r="C10" s="31"/>
      <c r="D10" s="31">
        <f>D5</f>
        <v>3000</v>
      </c>
      <c r="E10" s="34">
        <f>SUM(E6:E9)</f>
        <v>810.98</v>
      </c>
      <c r="F10" s="34">
        <f>SUM(D10-E10)</f>
        <v>2189.02</v>
      </c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</row>
    <row r="11" ht="12.75" customHeight="1">
      <c r="A11" s="13" t="s">
        <v>14</v>
      </c>
      <c r="B11" s="14"/>
      <c r="C11" s="14"/>
      <c r="D11" s="14"/>
      <c r="E11" s="14"/>
      <c r="F11" s="15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</row>
    <row r="12" ht="12.75" customHeight="1">
      <c r="A12" s="19" t="s">
        <v>15</v>
      </c>
      <c r="B12" s="18">
        <v>45846.0</v>
      </c>
      <c r="C12" s="19" t="s">
        <v>16</v>
      </c>
      <c r="D12" s="17">
        <v>500.0</v>
      </c>
      <c r="E12" s="20"/>
      <c r="F12" s="20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</row>
    <row r="13" ht="17.25" customHeight="1">
      <c r="A13" s="19"/>
      <c r="B13" s="35"/>
      <c r="C13" s="29"/>
      <c r="D13" s="29"/>
      <c r="E13" s="29"/>
      <c r="F13" s="26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</row>
    <row r="14" ht="20.25" customHeight="1">
      <c r="A14" s="19"/>
      <c r="B14" s="35"/>
      <c r="C14" s="29"/>
      <c r="D14" s="29"/>
      <c r="E14" s="29"/>
      <c r="F14" s="26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</row>
    <row r="15" ht="20.25" customHeight="1">
      <c r="A15" s="31"/>
      <c r="B15" s="33"/>
      <c r="C15" s="31"/>
      <c r="D15" s="31">
        <f>D12</f>
        <v>500</v>
      </c>
      <c r="E15" s="34"/>
      <c r="F15" s="34">
        <f>SUM(D15-E15)</f>
        <v>500</v>
      </c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</row>
    <row r="16" ht="12.75" customHeight="1">
      <c r="A16" s="13" t="s">
        <v>17</v>
      </c>
      <c r="B16" s="14"/>
      <c r="C16" s="14"/>
      <c r="D16" s="14"/>
      <c r="E16" s="14"/>
      <c r="F16" s="15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</row>
    <row r="17" ht="12.75" customHeight="1">
      <c r="A17" s="17" t="s">
        <v>18</v>
      </c>
      <c r="B17" s="18">
        <v>45846.0</v>
      </c>
      <c r="C17" s="19" t="s">
        <v>19</v>
      </c>
      <c r="D17" s="17">
        <v>500.0</v>
      </c>
      <c r="E17" s="36"/>
      <c r="F17" s="20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</row>
    <row r="18" ht="29.25" customHeight="1">
      <c r="A18" s="19"/>
      <c r="B18" s="37"/>
      <c r="C18" s="29"/>
      <c r="D18" s="29"/>
      <c r="E18" s="29"/>
      <c r="F18" s="26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</row>
    <row r="19" ht="22.5" customHeight="1">
      <c r="A19" s="31"/>
      <c r="B19" s="32"/>
      <c r="C19" s="29"/>
      <c r="D19" s="29"/>
      <c r="E19" s="29"/>
      <c r="F19" s="26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</row>
    <row r="20" ht="20.25" customHeight="1">
      <c r="A20" s="31" t="s">
        <v>20</v>
      </c>
      <c r="B20" s="33"/>
      <c r="C20" s="31"/>
      <c r="D20" s="31">
        <f>D17</f>
        <v>500</v>
      </c>
      <c r="E20" s="31">
        <f>SUM(E18:E19)</f>
        <v>0</v>
      </c>
      <c r="F20" s="34">
        <f>SUM(D20-E20)</f>
        <v>500</v>
      </c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</row>
    <row r="21" ht="18.75" customHeight="1">
      <c r="A21" s="38" t="s">
        <v>21</v>
      </c>
      <c r="B21" s="14"/>
      <c r="C21" s="14"/>
      <c r="D21" s="14"/>
      <c r="E21" s="14"/>
      <c r="F21" s="15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</row>
    <row r="22" ht="26.25" customHeight="1">
      <c r="A22" s="17" t="s">
        <v>22</v>
      </c>
      <c r="B22" s="18">
        <v>45846.0</v>
      </c>
      <c r="C22" s="19" t="s">
        <v>23</v>
      </c>
      <c r="D22" s="39">
        <v>10000.0</v>
      </c>
      <c r="E22" s="40"/>
      <c r="F22" s="41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</row>
    <row r="23" ht="18.0" customHeight="1">
      <c r="A23" s="42"/>
      <c r="B23" s="43">
        <v>45916.0</v>
      </c>
      <c r="C23" s="44" t="s">
        <v>24</v>
      </c>
      <c r="D23" s="45"/>
      <c r="E23" s="46">
        <v>500.0</v>
      </c>
      <c r="F23" s="45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</row>
    <row r="24" ht="18.0" customHeight="1">
      <c r="A24" s="42"/>
      <c r="B24" s="47">
        <v>45944.0</v>
      </c>
      <c r="C24" s="44" t="s">
        <v>25</v>
      </c>
      <c r="D24" s="45"/>
      <c r="E24" s="46">
        <v>1000.0</v>
      </c>
      <c r="F24" s="45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</row>
    <row r="25" ht="18.0" customHeight="1">
      <c r="A25" s="42"/>
      <c r="B25" s="43">
        <v>45944.0</v>
      </c>
      <c r="C25" s="44" t="s">
        <v>26</v>
      </c>
      <c r="D25" s="45"/>
      <c r="E25" s="46">
        <v>1000.0</v>
      </c>
      <c r="F25" s="45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</row>
    <row r="26" ht="18.0" customHeight="1">
      <c r="A26" s="42"/>
      <c r="B26" s="43">
        <v>45944.0</v>
      </c>
      <c r="C26" s="44" t="s">
        <v>27</v>
      </c>
      <c r="D26" s="45"/>
      <c r="E26" s="46">
        <v>500.0</v>
      </c>
      <c r="F26" s="45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</row>
    <row r="27" ht="18.0" customHeight="1">
      <c r="A27" s="42"/>
      <c r="B27" s="43">
        <v>45958.0</v>
      </c>
      <c r="C27" s="44" t="s">
        <v>28</v>
      </c>
      <c r="D27" s="45"/>
      <c r="E27" s="46">
        <v>1000.0</v>
      </c>
      <c r="F27" s="45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</row>
    <row r="28" ht="18.0" customHeight="1">
      <c r="A28" s="42"/>
      <c r="B28" s="43">
        <v>45972.0</v>
      </c>
      <c r="C28" s="44" t="s">
        <v>29</v>
      </c>
      <c r="D28" s="45"/>
      <c r="E28" s="46">
        <v>578.6</v>
      </c>
      <c r="F28" s="45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</row>
    <row r="29" ht="18.0" customHeight="1">
      <c r="A29" s="42"/>
      <c r="B29" s="43">
        <v>46000.0</v>
      </c>
      <c r="C29" s="44" t="s">
        <v>30</v>
      </c>
      <c r="D29" s="45"/>
      <c r="E29" s="46">
        <v>600.0</v>
      </c>
      <c r="F29" s="45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</row>
    <row r="30" ht="18.0" customHeight="1">
      <c r="A30" s="42"/>
      <c r="B30" s="43">
        <v>46000.0</v>
      </c>
      <c r="C30" s="44" t="s">
        <v>31</v>
      </c>
      <c r="D30" s="45"/>
      <c r="E30" s="46">
        <v>1000.0</v>
      </c>
      <c r="F30" s="45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</row>
    <row r="31" ht="18.0" customHeight="1">
      <c r="A31" s="42"/>
      <c r="B31" s="43">
        <v>46000.0</v>
      </c>
      <c r="C31" s="44" t="s">
        <v>32</v>
      </c>
      <c r="D31" s="45"/>
      <c r="E31" s="46">
        <v>1000.0</v>
      </c>
      <c r="F31" s="45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</row>
    <row r="32" ht="19.5" customHeight="1">
      <c r="A32" s="19"/>
      <c r="B32" s="48">
        <v>46000.0</v>
      </c>
      <c r="C32" s="49" t="s">
        <v>33</v>
      </c>
      <c r="D32" s="50"/>
      <c r="E32" s="49">
        <v>774.34</v>
      </c>
      <c r="F32" s="50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</row>
    <row r="33" ht="18.0" customHeight="1">
      <c r="A33" s="51"/>
      <c r="B33" s="52">
        <v>46000.0</v>
      </c>
      <c r="C33" s="53" t="s">
        <v>34</v>
      </c>
      <c r="D33" s="54">
        <v>9036.11</v>
      </c>
      <c r="E33" s="55"/>
      <c r="F33" s="56"/>
      <c r="G33" s="57"/>
      <c r="H33" s="57"/>
      <c r="I33" s="57"/>
      <c r="J33" s="57"/>
      <c r="K33" s="57"/>
      <c r="L33" s="57"/>
      <c r="M33" s="57"/>
      <c r="N33" s="57"/>
      <c r="O33" s="57"/>
      <c r="P33" s="57"/>
      <c r="Q33" s="57"/>
      <c r="R33" s="57"/>
      <c r="S33" s="57"/>
      <c r="T33" s="57"/>
      <c r="U33" s="57"/>
      <c r="V33" s="57"/>
      <c r="W33" s="57"/>
      <c r="X33" s="57"/>
    </row>
    <row r="34" ht="18.0" customHeight="1">
      <c r="A34" s="42"/>
      <c r="B34" s="43"/>
      <c r="C34" s="44"/>
      <c r="D34" s="45"/>
      <c r="E34" s="46"/>
      <c r="F34" s="45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</row>
    <row r="35" ht="12.75" customHeight="1">
      <c r="A35" s="17" t="s">
        <v>35</v>
      </c>
      <c r="B35" s="58"/>
      <c r="C35" s="59"/>
      <c r="D35" s="60">
        <f>SUM(D22:D34)</f>
        <v>19036.11</v>
      </c>
      <c r="E35" s="61">
        <f>SUM(E23:E34)</f>
        <v>7952.94</v>
      </c>
      <c r="F35" s="61">
        <f>SUM(D35-E35)</f>
        <v>11083.17</v>
      </c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</row>
    <row r="36" ht="12.75" customHeight="1">
      <c r="A36" s="13" t="s">
        <v>36</v>
      </c>
      <c r="B36" s="14"/>
      <c r="C36" s="14"/>
      <c r="D36" s="14"/>
      <c r="E36" s="14"/>
      <c r="F36" s="15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</row>
    <row r="37" ht="15.75" customHeight="1">
      <c r="A37" s="19" t="s">
        <v>37</v>
      </c>
      <c r="B37" s="18">
        <v>45846.0</v>
      </c>
      <c r="C37" s="19" t="s">
        <v>38</v>
      </c>
      <c r="D37" s="17">
        <v>10000.0</v>
      </c>
      <c r="E37" s="19"/>
      <c r="F37" s="19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</row>
    <row r="38" ht="28.5" customHeight="1">
      <c r="A38" s="19"/>
      <c r="B38" s="48">
        <v>45916.0</v>
      </c>
      <c r="C38" s="49" t="s">
        <v>39</v>
      </c>
      <c r="D38" s="50"/>
      <c r="E38" s="49">
        <v>500.0</v>
      </c>
      <c r="F38" s="50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</row>
    <row r="39" ht="19.5" customHeight="1">
      <c r="A39" s="19"/>
      <c r="B39" s="48">
        <v>45916.0</v>
      </c>
      <c r="C39" s="49" t="s">
        <v>40</v>
      </c>
      <c r="D39" s="50"/>
      <c r="E39" s="49">
        <v>2000.0</v>
      </c>
      <c r="F39" s="50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</row>
    <row r="40" ht="19.5" customHeight="1">
      <c r="A40" s="19"/>
      <c r="B40" s="48"/>
      <c r="C40" s="49"/>
      <c r="D40" s="50"/>
      <c r="E40" s="49"/>
      <c r="F40" s="50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</row>
    <row r="41" ht="19.5" customHeight="1">
      <c r="A41" s="19"/>
      <c r="B41" s="48"/>
      <c r="C41" s="49"/>
      <c r="D41" s="50"/>
      <c r="E41" s="49"/>
      <c r="F41" s="50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</row>
    <row r="42" ht="19.5" customHeight="1">
      <c r="A42" s="19"/>
      <c r="B42" s="48"/>
      <c r="C42" s="49"/>
      <c r="D42" s="50"/>
      <c r="E42" s="49"/>
      <c r="F42" s="50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</row>
    <row r="43" ht="23.25" customHeight="1">
      <c r="A43" s="31"/>
      <c r="B43" s="32"/>
      <c r="C43" s="29"/>
      <c r="D43" s="29"/>
      <c r="E43" s="29"/>
      <c r="F43" s="29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</row>
    <row r="44" ht="12.75" customHeight="1">
      <c r="A44" s="31" t="s">
        <v>41</v>
      </c>
      <c r="B44" s="33"/>
      <c r="C44" s="31"/>
      <c r="D44" s="31">
        <f>D37</f>
        <v>10000</v>
      </c>
      <c r="E44" s="34">
        <f>SUM(E38:E43)</f>
        <v>2500</v>
      </c>
      <c r="F44" s="31">
        <f>SUM(D44-E44)</f>
        <v>7500</v>
      </c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</row>
    <row r="45" ht="12.75" customHeight="1">
      <c r="A45" s="38" t="s">
        <v>42</v>
      </c>
      <c r="B45" s="14"/>
      <c r="C45" s="14"/>
      <c r="D45" s="14"/>
      <c r="E45" s="14"/>
      <c r="F45" s="15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</row>
    <row r="46" ht="12.75" customHeight="1">
      <c r="A46" s="17" t="s">
        <v>43</v>
      </c>
      <c r="B46" s="18">
        <v>45846.0</v>
      </c>
      <c r="C46" s="17" t="s">
        <v>44</v>
      </c>
      <c r="D46" s="17">
        <v>50000.0</v>
      </c>
      <c r="E46" s="20"/>
      <c r="F46" s="20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</row>
    <row r="47" ht="18.75" customHeight="1">
      <c r="A47" s="19"/>
      <c r="B47" s="62">
        <v>45862.0</v>
      </c>
      <c r="C47" s="63" t="s">
        <v>45</v>
      </c>
      <c r="D47" s="64"/>
      <c r="E47" s="28">
        <v>12034.28</v>
      </c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</row>
    <row r="48" ht="18.75" customHeight="1">
      <c r="A48" s="19"/>
      <c r="B48" s="62">
        <v>45862.0</v>
      </c>
      <c r="C48" s="63" t="s">
        <v>46</v>
      </c>
      <c r="D48" s="64"/>
      <c r="E48" s="65">
        <v>2367.35</v>
      </c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</row>
    <row r="49" ht="18.75" customHeight="1">
      <c r="A49" s="19"/>
      <c r="B49" s="62">
        <v>45888.0</v>
      </c>
      <c r="C49" s="63" t="s">
        <v>47</v>
      </c>
      <c r="D49" s="64"/>
      <c r="E49" s="64">
        <v>300.0</v>
      </c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</row>
    <row r="50" ht="18.75" customHeight="1">
      <c r="A50" s="19"/>
      <c r="B50" s="62">
        <v>45888.0</v>
      </c>
      <c r="C50" s="28" t="s">
        <v>48</v>
      </c>
      <c r="D50" s="64"/>
      <c r="E50" s="64">
        <v>269.98</v>
      </c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</row>
    <row r="51" ht="18.75" customHeight="1">
      <c r="A51" s="19"/>
      <c r="B51" s="62">
        <v>45916.0</v>
      </c>
      <c r="C51" s="63" t="s">
        <v>49</v>
      </c>
      <c r="D51" s="4"/>
      <c r="E51" s="64">
        <v>75.92</v>
      </c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</row>
    <row r="52" ht="18.75" customHeight="1">
      <c r="A52" s="19"/>
      <c r="B52" s="66">
        <v>45944.0</v>
      </c>
      <c r="C52" s="28" t="s">
        <v>50</v>
      </c>
      <c r="D52" s="67"/>
      <c r="E52" s="28">
        <v>1000.0</v>
      </c>
      <c r="F52" s="67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</row>
    <row r="53" ht="18.75" customHeight="1">
      <c r="A53" s="19"/>
      <c r="B53" s="66">
        <v>45944.0</v>
      </c>
      <c r="C53" s="28" t="s">
        <v>51</v>
      </c>
      <c r="D53" s="67"/>
      <c r="E53" s="28">
        <v>1000.0</v>
      </c>
      <c r="F53" s="67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</row>
    <row r="54" ht="18.75" customHeight="1">
      <c r="A54" s="19"/>
      <c r="B54" s="66">
        <v>45944.0</v>
      </c>
      <c r="C54" s="28" t="s">
        <v>52</v>
      </c>
      <c r="D54" s="67"/>
      <c r="E54" s="28">
        <v>1000.0</v>
      </c>
      <c r="F54" s="67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</row>
    <row r="55" ht="24.0" customHeight="1">
      <c r="A55" s="68"/>
      <c r="B55" s="22">
        <v>46000.0</v>
      </c>
      <c r="C55" s="28" t="s">
        <v>53</v>
      </c>
      <c r="D55" s="29"/>
      <c r="E55" s="30">
        <v>1241.91</v>
      </c>
      <c r="F55" s="26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</row>
    <row r="56" ht="18.75" customHeight="1">
      <c r="A56" s="19"/>
      <c r="B56" s="66"/>
      <c r="C56" s="28"/>
      <c r="D56" s="67"/>
      <c r="E56" s="4"/>
      <c r="F56" s="67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</row>
    <row r="57" ht="12.75" customHeight="1">
      <c r="A57" s="69" t="s">
        <v>43</v>
      </c>
      <c r="B57" s="33"/>
      <c r="C57" s="31"/>
      <c r="D57" s="31">
        <f>D46</f>
        <v>50000</v>
      </c>
      <c r="E57" s="34">
        <f>SUM(E46:E56)</f>
        <v>19289.44</v>
      </c>
      <c r="F57" s="34">
        <f>SUM(D57-E57)</f>
        <v>30710.56</v>
      </c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</row>
    <row r="58" ht="12.75" customHeight="1">
      <c r="A58" s="13" t="s">
        <v>54</v>
      </c>
      <c r="B58" s="14"/>
      <c r="C58" s="14"/>
      <c r="D58" s="14"/>
      <c r="E58" s="14"/>
      <c r="F58" s="15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</row>
    <row r="59" ht="12.75" customHeight="1">
      <c r="A59" s="17" t="s">
        <v>55</v>
      </c>
      <c r="B59" s="18">
        <v>45846.0</v>
      </c>
      <c r="C59" s="70" t="s">
        <v>56</v>
      </c>
      <c r="D59" s="17">
        <v>80000.0</v>
      </c>
      <c r="E59" s="20"/>
      <c r="F59" s="20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</row>
    <row r="60" ht="26.25" customHeight="1">
      <c r="A60" s="19"/>
      <c r="B60" s="22">
        <v>45862.0</v>
      </c>
      <c r="C60" s="23" t="s">
        <v>57</v>
      </c>
      <c r="D60" s="71"/>
      <c r="E60" s="25">
        <v>1960.5</v>
      </c>
      <c r="F60" s="71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</row>
    <row r="61" ht="26.25" customHeight="1">
      <c r="A61" s="19"/>
      <c r="B61" s="22">
        <v>45862.0</v>
      </c>
      <c r="C61" s="23" t="s">
        <v>58</v>
      </c>
      <c r="D61" s="71"/>
      <c r="E61" s="25">
        <v>270.69</v>
      </c>
      <c r="F61" s="71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</row>
    <row r="62" ht="26.25" customHeight="1">
      <c r="A62" s="19"/>
      <c r="B62" s="22">
        <v>45862.0</v>
      </c>
      <c r="C62" s="23" t="s">
        <v>59</v>
      </c>
      <c r="D62" s="71"/>
      <c r="E62" s="25">
        <v>439.5</v>
      </c>
      <c r="F62" s="71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</row>
    <row r="63" ht="26.25" customHeight="1">
      <c r="A63" s="19"/>
      <c r="B63" s="22">
        <v>45862.0</v>
      </c>
      <c r="C63" s="23" t="s">
        <v>60</v>
      </c>
      <c r="D63" s="71"/>
      <c r="E63" s="25">
        <v>1524.68</v>
      </c>
      <c r="F63" s="71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</row>
    <row r="64" ht="26.25" customHeight="1">
      <c r="A64" s="19"/>
      <c r="B64" s="22">
        <v>45862.0</v>
      </c>
      <c r="C64" s="23" t="s">
        <v>61</v>
      </c>
      <c r="D64" s="71"/>
      <c r="E64" s="25">
        <v>337.32</v>
      </c>
      <c r="F64" s="71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</row>
    <row r="65" ht="26.25" customHeight="1">
      <c r="A65" s="19"/>
      <c r="B65" s="22">
        <v>45888.0</v>
      </c>
      <c r="C65" s="23" t="s">
        <v>62</v>
      </c>
      <c r="D65" s="71"/>
      <c r="E65" s="25">
        <v>558.8</v>
      </c>
      <c r="F65" s="71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</row>
    <row r="66" ht="22.5" customHeight="1">
      <c r="A66" s="19"/>
      <c r="B66" s="22">
        <v>45895.0</v>
      </c>
      <c r="C66" s="23" t="s">
        <v>63</v>
      </c>
      <c r="D66" s="4"/>
      <c r="E66" s="25">
        <v>945.45</v>
      </c>
      <c r="F66" s="71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</row>
    <row r="67" ht="22.5" customHeight="1">
      <c r="A67" s="19"/>
      <c r="B67" s="22">
        <v>45895.0</v>
      </c>
      <c r="C67" s="23" t="s">
        <v>64</v>
      </c>
      <c r="D67" s="4"/>
      <c r="E67" s="25">
        <v>690.0</v>
      </c>
      <c r="F67" s="71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</row>
    <row r="68" ht="22.5" customHeight="1">
      <c r="A68" s="19"/>
      <c r="B68" s="22">
        <v>45895.0</v>
      </c>
      <c r="C68" s="23" t="s">
        <v>65</v>
      </c>
      <c r="D68" s="4"/>
      <c r="E68" s="25">
        <v>424.0</v>
      </c>
      <c r="F68" s="71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</row>
    <row r="69" ht="22.5" customHeight="1">
      <c r="A69" s="19"/>
      <c r="B69" s="22">
        <v>45895.0</v>
      </c>
      <c r="C69" s="23" t="s">
        <v>66</v>
      </c>
      <c r="D69" s="4"/>
      <c r="E69" s="25">
        <v>1587.5</v>
      </c>
      <c r="F69" s="71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</row>
    <row r="70" ht="22.5" customHeight="1">
      <c r="A70" s="19"/>
      <c r="B70" s="22">
        <v>45895.0</v>
      </c>
      <c r="C70" s="23" t="s">
        <v>67</v>
      </c>
      <c r="D70" s="4"/>
      <c r="E70" s="25">
        <v>1041.25</v>
      </c>
      <c r="F70" s="71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</row>
    <row r="71" ht="22.5" customHeight="1">
      <c r="A71" s="19"/>
      <c r="B71" s="22">
        <v>45895.0</v>
      </c>
      <c r="C71" s="23" t="s">
        <v>68</v>
      </c>
      <c r="D71" s="4"/>
      <c r="E71" s="25">
        <v>1341.45</v>
      </c>
      <c r="F71" s="71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</row>
    <row r="72" ht="22.5" customHeight="1">
      <c r="A72" s="19"/>
      <c r="B72" s="22">
        <v>45909.0</v>
      </c>
      <c r="C72" s="23" t="s">
        <v>69</v>
      </c>
      <c r="D72" s="4"/>
      <c r="E72" s="25">
        <v>125.0</v>
      </c>
      <c r="F72" s="71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</row>
    <row r="73" ht="33.0" customHeight="1">
      <c r="A73" s="68"/>
      <c r="B73" s="22">
        <v>45909.0</v>
      </c>
      <c r="C73" s="23" t="s">
        <v>70</v>
      </c>
      <c r="D73" s="24"/>
      <c r="E73" s="25">
        <v>540.0</v>
      </c>
      <c r="F73" s="72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</row>
    <row r="74" ht="33.0" customHeight="1">
      <c r="A74" s="68"/>
      <c r="B74" s="22">
        <v>45909.0</v>
      </c>
      <c r="C74" s="23" t="s">
        <v>71</v>
      </c>
      <c r="D74" s="24"/>
      <c r="E74" s="25">
        <v>1330.75</v>
      </c>
      <c r="F74" s="72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</row>
    <row r="75" ht="33.0" customHeight="1">
      <c r="A75" s="68"/>
      <c r="B75" s="22">
        <v>45909.0</v>
      </c>
      <c r="C75" s="23" t="s">
        <v>72</v>
      </c>
      <c r="D75" s="24"/>
      <c r="E75" s="25">
        <v>694.19</v>
      </c>
      <c r="F75" s="72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</row>
    <row r="76" ht="33.0" customHeight="1">
      <c r="A76" s="68"/>
      <c r="B76" s="22">
        <v>45916.0</v>
      </c>
      <c r="C76" s="23" t="s">
        <v>73</v>
      </c>
      <c r="D76" s="24"/>
      <c r="E76" s="25">
        <v>2711.41</v>
      </c>
      <c r="F76" s="72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</row>
    <row r="77" ht="19.5" customHeight="1">
      <c r="A77" s="19"/>
      <c r="B77" s="48">
        <v>45923.0</v>
      </c>
      <c r="C77" s="49" t="s">
        <v>74</v>
      </c>
      <c r="D77" s="50"/>
      <c r="E77" s="49">
        <v>1800.0</v>
      </c>
      <c r="F77" s="50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</row>
    <row r="78" ht="18.75" customHeight="1">
      <c r="A78" s="68"/>
      <c r="B78" s="22">
        <v>45944.0</v>
      </c>
      <c r="C78" s="63" t="s">
        <v>75</v>
      </c>
      <c r="D78" s="29"/>
      <c r="E78" s="30">
        <v>255.16</v>
      </c>
      <c r="F78" s="26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</row>
    <row r="79" ht="21.0" customHeight="1">
      <c r="A79" s="68"/>
      <c r="B79" s="22">
        <v>45944.0</v>
      </c>
      <c r="C79" s="28" t="s">
        <v>76</v>
      </c>
      <c r="D79" s="29"/>
      <c r="E79" s="30">
        <v>45.98</v>
      </c>
      <c r="F79" s="26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</row>
    <row r="80" ht="24.0" customHeight="1">
      <c r="A80" s="68"/>
      <c r="B80" s="22">
        <v>45944.0</v>
      </c>
      <c r="C80" s="28" t="s">
        <v>77</v>
      </c>
      <c r="D80" s="29"/>
      <c r="E80" s="30">
        <v>77.24</v>
      </c>
      <c r="F80" s="26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</row>
    <row r="81" ht="22.5" customHeight="1">
      <c r="A81" s="68"/>
      <c r="B81" s="22">
        <v>45944.0</v>
      </c>
      <c r="C81" s="28" t="s">
        <v>78</v>
      </c>
      <c r="D81" s="29"/>
      <c r="E81" s="30">
        <v>420.0</v>
      </c>
      <c r="F81" s="26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</row>
    <row r="82" ht="27.0" customHeight="1">
      <c r="A82" s="68"/>
      <c r="B82" s="22">
        <v>45951.0</v>
      </c>
      <c r="C82" s="28" t="s">
        <v>79</v>
      </c>
      <c r="D82" s="29"/>
      <c r="E82" s="30">
        <v>743.17</v>
      </c>
      <c r="F82" s="26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</row>
    <row r="83" ht="27.0" customHeight="1">
      <c r="A83" s="68"/>
      <c r="B83" s="22">
        <v>45951.0</v>
      </c>
      <c r="C83" s="28" t="s">
        <v>80</v>
      </c>
      <c r="D83" s="29"/>
      <c r="E83" s="30">
        <v>472.35</v>
      </c>
      <c r="F83" s="26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</row>
    <row r="84" ht="27.0" customHeight="1">
      <c r="A84" s="68"/>
      <c r="B84" s="22">
        <v>45958.0</v>
      </c>
      <c r="C84" s="28" t="s">
        <v>81</v>
      </c>
      <c r="D84" s="29"/>
      <c r="E84" s="30">
        <v>218.18</v>
      </c>
      <c r="F84" s="26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</row>
    <row r="85" ht="27.0" customHeight="1">
      <c r="A85" s="68"/>
      <c r="B85" s="22">
        <v>45958.0</v>
      </c>
      <c r="C85" s="28" t="s">
        <v>82</v>
      </c>
      <c r="D85" s="29"/>
      <c r="E85" s="30">
        <v>769.62</v>
      </c>
      <c r="F85" s="26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</row>
    <row r="86" ht="27.0" customHeight="1">
      <c r="A86" s="68"/>
      <c r="B86" s="22">
        <v>45972.0</v>
      </c>
      <c r="C86" s="28" t="s">
        <v>83</v>
      </c>
      <c r="D86" s="29"/>
      <c r="E86" s="30">
        <v>362.42</v>
      </c>
      <c r="F86" s="26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</row>
    <row r="87" ht="27.0" customHeight="1">
      <c r="A87" s="68"/>
      <c r="B87" s="22">
        <v>45972.0</v>
      </c>
      <c r="C87" s="28" t="s">
        <v>84</v>
      </c>
      <c r="D87" s="29"/>
      <c r="E87" s="30">
        <v>38.45</v>
      </c>
      <c r="F87" s="26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</row>
    <row r="88" ht="27.0" customHeight="1">
      <c r="A88" s="68"/>
      <c r="B88" s="22">
        <v>45972.0</v>
      </c>
      <c r="C88" s="28" t="s">
        <v>85</v>
      </c>
      <c r="D88" s="29"/>
      <c r="E88" s="30">
        <v>638.25</v>
      </c>
      <c r="F88" s="26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</row>
    <row r="89" ht="27.0" customHeight="1">
      <c r="A89" s="68"/>
      <c r="B89" s="22">
        <v>45972.0</v>
      </c>
      <c r="C89" s="28" t="s">
        <v>86</v>
      </c>
      <c r="D89" s="29"/>
      <c r="E89" s="30">
        <v>42.81</v>
      </c>
      <c r="F89" s="26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</row>
    <row r="90" ht="27.0" customHeight="1">
      <c r="A90" s="68"/>
      <c r="B90" s="22">
        <v>45972.0</v>
      </c>
      <c r="C90" s="28" t="s">
        <v>87</v>
      </c>
      <c r="D90" s="29"/>
      <c r="E90" s="30">
        <v>337.0</v>
      </c>
      <c r="F90" s="26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</row>
    <row r="91" ht="27.0" customHeight="1">
      <c r="A91" s="68"/>
      <c r="B91" s="22">
        <v>46000.0</v>
      </c>
      <c r="C91" s="28" t="s">
        <v>88</v>
      </c>
      <c r="D91" s="29"/>
      <c r="E91" s="30">
        <v>91.48</v>
      </c>
      <c r="F91" s="26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</row>
    <row r="92" ht="27.0" customHeight="1">
      <c r="A92" s="68"/>
      <c r="B92" s="22">
        <v>46000.0</v>
      </c>
      <c r="C92" s="28" t="s">
        <v>89</v>
      </c>
      <c r="D92" s="29"/>
      <c r="E92" s="30">
        <v>4.0</v>
      </c>
      <c r="F92" s="26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</row>
    <row r="93" ht="27.0" customHeight="1">
      <c r="A93" s="68"/>
      <c r="B93" s="22">
        <v>46000.0</v>
      </c>
      <c r="C93" s="28" t="s">
        <v>90</v>
      </c>
      <c r="D93" s="29"/>
      <c r="E93" s="30">
        <v>202.42</v>
      </c>
      <c r="F93" s="26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</row>
    <row r="94" ht="27.0" customHeight="1">
      <c r="A94" s="68"/>
      <c r="B94" s="22">
        <v>46000.0</v>
      </c>
      <c r="C94" s="28" t="s">
        <v>91</v>
      </c>
      <c r="D94" s="29"/>
      <c r="E94" s="30">
        <v>336.49</v>
      </c>
      <c r="F94" s="26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</row>
    <row r="95" ht="27.0" customHeight="1">
      <c r="A95" s="68"/>
      <c r="B95" s="22">
        <v>46000.0</v>
      </c>
      <c r="C95" s="28" t="s">
        <v>92</v>
      </c>
      <c r="D95" s="29"/>
      <c r="E95" s="30">
        <v>329.63</v>
      </c>
      <c r="F95" s="26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</row>
    <row r="96" ht="27.0" customHeight="1">
      <c r="A96" s="68"/>
      <c r="B96" s="22"/>
      <c r="C96" s="28"/>
      <c r="D96" s="29"/>
      <c r="E96" s="30"/>
      <c r="F96" s="26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</row>
    <row r="97" ht="27.0" customHeight="1">
      <c r="A97" s="68"/>
      <c r="B97" s="22"/>
      <c r="C97" s="28"/>
      <c r="D97" s="29"/>
      <c r="E97" s="30"/>
      <c r="F97" s="26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</row>
    <row r="98" ht="27.0" customHeight="1">
      <c r="A98" s="68"/>
      <c r="B98" s="22"/>
      <c r="C98" s="28"/>
      <c r="D98" s="29"/>
      <c r="E98" s="30"/>
      <c r="F98" s="26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</row>
    <row r="99" ht="39.75" customHeight="1">
      <c r="A99" s="68"/>
      <c r="B99" s="22"/>
      <c r="C99" s="28"/>
      <c r="D99" s="29"/>
      <c r="E99" s="30"/>
      <c r="F99" s="26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</row>
    <row r="100" ht="21.0" customHeight="1">
      <c r="A100" s="29"/>
      <c r="B100" s="73"/>
      <c r="C100" s="74"/>
      <c r="D100" s="74"/>
      <c r="E100" s="75"/>
      <c r="F100" s="75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</row>
    <row r="101" ht="12.75" customHeight="1">
      <c r="A101" s="31" t="s">
        <v>93</v>
      </c>
      <c r="B101" s="31"/>
      <c r="C101" s="31"/>
      <c r="D101" s="31">
        <f>SUM(D59:D76)</f>
        <v>80000</v>
      </c>
      <c r="E101" s="34">
        <f>SUM(E60:E100)</f>
        <v>23707.14</v>
      </c>
      <c r="F101" s="34">
        <f>SUM(D101-E101)</f>
        <v>56292.86</v>
      </c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</row>
    <row r="102" ht="12.75" customHeight="1">
      <c r="A102" s="13" t="s">
        <v>94</v>
      </c>
      <c r="B102" s="14"/>
      <c r="C102" s="14"/>
      <c r="D102" s="14"/>
      <c r="E102" s="14"/>
      <c r="F102" s="15"/>
      <c r="G102" s="16"/>
      <c r="H102" s="16"/>
      <c r="I102" s="16"/>
      <c r="J102" s="16"/>
      <c r="K102" s="16"/>
      <c r="L102" s="16"/>
      <c r="M102" s="16"/>
      <c r="N102" s="16"/>
      <c r="O102" s="16"/>
      <c r="P102" s="16"/>
      <c r="Q102" s="16"/>
      <c r="R102" s="16"/>
      <c r="S102" s="16"/>
      <c r="T102" s="16"/>
      <c r="U102" s="16"/>
      <c r="V102" s="16"/>
      <c r="W102" s="16"/>
      <c r="X102" s="16"/>
    </row>
    <row r="103" ht="12.75" customHeight="1">
      <c r="A103" s="19" t="s">
        <v>95</v>
      </c>
      <c r="B103" s="18">
        <v>45846.0</v>
      </c>
      <c r="C103" s="19" t="s">
        <v>96</v>
      </c>
      <c r="D103" s="17">
        <v>5000.0</v>
      </c>
      <c r="E103" s="20"/>
      <c r="F103" s="20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</row>
    <row r="104" ht="20.25" customHeight="1">
      <c r="A104" s="19"/>
      <c r="B104" s="22">
        <v>45944.0</v>
      </c>
      <c r="C104" s="28" t="s">
        <v>97</v>
      </c>
      <c r="D104" s="29"/>
      <c r="E104" s="30">
        <v>703.74</v>
      </c>
      <c r="F104" s="26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</row>
    <row r="105" ht="23.25" customHeight="1">
      <c r="A105" s="19"/>
      <c r="B105" s="32"/>
      <c r="C105" s="29"/>
      <c r="D105" s="29"/>
      <c r="E105" s="26"/>
      <c r="F105" s="26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</row>
    <row r="106" ht="22.5" customHeight="1">
      <c r="A106" s="19"/>
      <c r="B106" s="32"/>
      <c r="C106" s="29"/>
      <c r="D106" s="29"/>
      <c r="E106" s="26"/>
      <c r="F106" s="26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</row>
    <row r="107" ht="12.75" customHeight="1">
      <c r="A107" s="19"/>
      <c r="B107" s="32"/>
      <c r="C107" s="29"/>
      <c r="D107" s="29"/>
      <c r="E107" s="26"/>
      <c r="F107" s="26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</row>
    <row r="108" ht="15.75" customHeight="1">
      <c r="A108" s="29"/>
      <c r="B108" s="32"/>
      <c r="C108" s="29"/>
      <c r="D108" s="29"/>
      <c r="E108" s="26"/>
      <c r="F108" s="26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</row>
    <row r="109" ht="12.75" customHeight="1">
      <c r="A109" s="31" t="s">
        <v>98</v>
      </c>
      <c r="B109" s="33"/>
      <c r="C109" s="31"/>
      <c r="D109" s="31">
        <f>SUM(D103)</f>
        <v>5000</v>
      </c>
      <c r="E109" s="34">
        <f>SUM(E104:E108)</f>
        <v>703.74</v>
      </c>
      <c r="F109" s="31">
        <f>SUM(D109-E109)</f>
        <v>4296.26</v>
      </c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</row>
    <row r="110" ht="12.75" customHeight="1">
      <c r="A110" s="13" t="s">
        <v>99</v>
      </c>
      <c r="B110" s="14"/>
      <c r="C110" s="14"/>
      <c r="D110" s="14"/>
      <c r="E110" s="14"/>
      <c r="F110" s="15"/>
      <c r="G110" s="16"/>
      <c r="H110" s="16"/>
      <c r="I110" s="16"/>
      <c r="J110" s="16"/>
      <c r="K110" s="16"/>
      <c r="L110" s="16"/>
      <c r="M110" s="16"/>
      <c r="N110" s="16"/>
      <c r="O110" s="16"/>
      <c r="P110" s="16"/>
      <c r="Q110" s="16"/>
      <c r="R110" s="16"/>
      <c r="S110" s="16"/>
      <c r="T110" s="16"/>
      <c r="U110" s="16"/>
      <c r="V110" s="16"/>
      <c r="W110" s="16"/>
      <c r="X110" s="16"/>
    </row>
    <row r="111" ht="12.75" customHeight="1">
      <c r="A111" s="19" t="s">
        <v>100</v>
      </c>
      <c r="B111" s="18">
        <v>45846.0</v>
      </c>
      <c r="C111" s="19"/>
      <c r="D111" s="17">
        <v>5000.0</v>
      </c>
      <c r="E111" s="20"/>
      <c r="F111" s="20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</row>
    <row r="112" ht="24.75" customHeight="1">
      <c r="A112" s="19"/>
      <c r="B112" s="76">
        <v>45923.0</v>
      </c>
      <c r="C112" s="77" t="s">
        <v>101</v>
      </c>
      <c r="D112" s="50"/>
      <c r="E112" s="49">
        <v>3177.48</v>
      </c>
      <c r="F112" s="78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</row>
    <row r="113" ht="29.25" customHeight="1">
      <c r="A113" s="19"/>
      <c r="B113" s="79"/>
      <c r="C113" s="50"/>
      <c r="D113" s="50"/>
      <c r="E113" s="78"/>
      <c r="F113" s="78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</row>
    <row r="114" ht="27.0" customHeight="1">
      <c r="A114" s="19"/>
      <c r="B114" s="79"/>
      <c r="C114" s="50"/>
      <c r="D114" s="50"/>
      <c r="E114" s="78"/>
      <c r="F114" s="78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</row>
    <row r="115" ht="17.25" customHeight="1">
      <c r="A115" s="29"/>
      <c r="B115" s="80"/>
      <c r="C115" s="29"/>
      <c r="D115" s="29"/>
      <c r="E115" s="26"/>
      <c r="F115" s="26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</row>
    <row r="116" ht="12.75" customHeight="1">
      <c r="A116" s="31" t="s">
        <v>102</v>
      </c>
      <c r="B116" s="33"/>
      <c r="C116" s="31"/>
      <c r="D116" s="31">
        <f>D111</f>
        <v>5000</v>
      </c>
      <c r="E116" s="34">
        <f>SUM(E112:E115)</f>
        <v>3177.48</v>
      </c>
      <c r="F116" s="34">
        <f>SUM(D116-E116)</f>
        <v>1822.52</v>
      </c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</row>
    <row r="117" ht="12.75" customHeight="1">
      <c r="A117" s="13" t="s">
        <v>103</v>
      </c>
      <c r="B117" s="14"/>
      <c r="C117" s="14"/>
      <c r="D117" s="14"/>
      <c r="E117" s="14"/>
      <c r="F117" s="15"/>
      <c r="G117" s="16"/>
      <c r="H117" s="16"/>
      <c r="I117" s="16"/>
      <c r="J117" s="16"/>
      <c r="K117" s="16"/>
      <c r="L117" s="16"/>
      <c r="M117" s="16"/>
      <c r="N117" s="16"/>
      <c r="O117" s="16"/>
      <c r="P117" s="16"/>
      <c r="Q117" s="16"/>
      <c r="R117" s="16"/>
      <c r="S117" s="16"/>
      <c r="T117" s="16"/>
      <c r="U117" s="16"/>
      <c r="V117" s="16"/>
      <c r="W117" s="16"/>
      <c r="X117" s="16"/>
    </row>
    <row r="118" ht="12.75" customHeight="1">
      <c r="A118" s="17" t="s">
        <v>104</v>
      </c>
      <c r="B118" s="18">
        <v>45846.0</v>
      </c>
      <c r="C118" s="19" t="s">
        <v>105</v>
      </c>
      <c r="D118" s="17">
        <v>5000.0</v>
      </c>
      <c r="E118" s="20"/>
      <c r="F118" s="20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</row>
    <row r="119" ht="19.5" customHeight="1">
      <c r="A119" s="19"/>
      <c r="B119" s="81"/>
      <c r="C119" s="28"/>
      <c r="D119" s="29"/>
      <c r="E119" s="30"/>
      <c r="F119" s="26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</row>
    <row r="120" ht="19.5" customHeight="1">
      <c r="A120" s="19"/>
      <c r="B120" s="81"/>
      <c r="C120" s="82"/>
      <c r="D120" s="29"/>
      <c r="E120" s="83"/>
      <c r="F120" s="26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</row>
    <row r="121" ht="19.5" customHeight="1">
      <c r="A121" s="19"/>
      <c r="B121" s="81"/>
      <c r="C121" s="82"/>
      <c r="D121" s="29"/>
      <c r="E121" s="83"/>
      <c r="F121" s="26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</row>
    <row r="122" ht="19.5" customHeight="1">
      <c r="A122" s="19"/>
      <c r="B122" s="81"/>
      <c r="C122" s="82"/>
      <c r="D122" s="29"/>
      <c r="E122" s="83"/>
      <c r="F122" s="26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</row>
    <row r="123" ht="19.5" customHeight="1">
      <c r="A123" s="19"/>
      <c r="B123" s="81"/>
      <c r="C123" s="82"/>
      <c r="D123" s="29"/>
      <c r="E123" s="83"/>
      <c r="F123" s="26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</row>
    <row r="124" ht="12.75" customHeight="1">
      <c r="A124" s="19"/>
      <c r="B124" s="81"/>
      <c r="C124" s="84"/>
      <c r="D124" s="85"/>
      <c r="E124" s="86"/>
      <c r="F124" s="26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</row>
    <row r="125" ht="17.25" customHeight="1">
      <c r="A125" s="29"/>
      <c r="B125" s="32"/>
      <c r="C125" s="29"/>
      <c r="D125" s="29"/>
      <c r="E125" s="26"/>
      <c r="F125" s="26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</row>
    <row r="126" ht="12.75" customHeight="1">
      <c r="A126" s="31" t="s">
        <v>106</v>
      </c>
      <c r="B126" s="33"/>
      <c r="C126" s="31"/>
      <c r="D126" s="31">
        <f>D118</f>
        <v>5000</v>
      </c>
      <c r="E126" s="34">
        <f>sum(E119:E125)</f>
        <v>0</v>
      </c>
      <c r="F126" s="34">
        <f>SUM(D126-E126)</f>
        <v>5000</v>
      </c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</row>
    <row r="127" ht="12.75" customHeight="1">
      <c r="A127" s="13" t="s">
        <v>107</v>
      </c>
      <c r="B127" s="14"/>
      <c r="C127" s="14"/>
      <c r="D127" s="14"/>
      <c r="E127" s="14"/>
      <c r="F127" s="15"/>
      <c r="G127" s="16"/>
      <c r="H127" s="16"/>
      <c r="I127" s="16"/>
      <c r="J127" s="16"/>
      <c r="K127" s="16"/>
      <c r="L127" s="16"/>
      <c r="M127" s="16"/>
      <c r="N127" s="16"/>
      <c r="O127" s="16"/>
      <c r="P127" s="16"/>
      <c r="Q127" s="16"/>
      <c r="R127" s="16"/>
      <c r="S127" s="16"/>
      <c r="T127" s="16"/>
      <c r="U127" s="16"/>
      <c r="V127" s="16"/>
      <c r="W127" s="16"/>
      <c r="X127" s="16"/>
    </row>
    <row r="128" ht="12.75" customHeight="1">
      <c r="A128" s="17" t="s">
        <v>108</v>
      </c>
      <c r="B128" s="18">
        <v>45846.0</v>
      </c>
      <c r="C128" s="17" t="s">
        <v>109</v>
      </c>
      <c r="D128" s="17">
        <v>1500.0</v>
      </c>
      <c r="E128" s="20"/>
      <c r="F128" s="20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</row>
    <row r="129" ht="18.75" customHeight="1">
      <c r="A129" s="19"/>
      <c r="B129" s="87"/>
      <c r="C129" s="28" t="s">
        <v>110</v>
      </c>
      <c r="D129" s="29"/>
      <c r="E129" s="30">
        <v>112.18</v>
      </c>
      <c r="F129" s="78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</row>
    <row r="130" ht="15.0" customHeight="1">
      <c r="A130" s="19"/>
      <c r="B130" s="87"/>
      <c r="C130" s="82" t="s">
        <v>111</v>
      </c>
      <c r="D130" s="29"/>
      <c r="E130" s="83">
        <v>112.17</v>
      </c>
      <c r="F130" s="78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</row>
    <row r="131" ht="15.0" customHeight="1">
      <c r="A131" s="19"/>
      <c r="B131" s="87"/>
      <c r="C131" s="82" t="s">
        <v>112</v>
      </c>
      <c r="D131" s="29"/>
      <c r="E131" s="83">
        <v>112.66</v>
      </c>
      <c r="F131" s="78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</row>
    <row r="132" ht="15.0" customHeight="1">
      <c r="A132" s="19"/>
      <c r="B132" s="87"/>
      <c r="C132" s="82" t="s">
        <v>113</v>
      </c>
      <c r="D132" s="29"/>
      <c r="E132" s="83">
        <v>112.78</v>
      </c>
      <c r="F132" s="78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</row>
    <row r="133" ht="15.75" customHeight="1">
      <c r="A133" s="19"/>
      <c r="B133" s="87"/>
      <c r="C133" s="82" t="s">
        <v>114</v>
      </c>
      <c r="D133" s="29"/>
      <c r="E133" s="83">
        <v>112.28</v>
      </c>
      <c r="F133" s="78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</row>
    <row r="134" ht="18.0" customHeight="1">
      <c r="A134" s="19"/>
      <c r="B134" s="87"/>
      <c r="C134" s="50"/>
      <c r="D134" s="50"/>
      <c r="E134" s="78"/>
      <c r="F134" s="78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</row>
    <row r="135" ht="16.5" customHeight="1">
      <c r="A135" s="19"/>
      <c r="B135" s="87"/>
      <c r="C135" s="50"/>
      <c r="D135" s="50"/>
      <c r="E135" s="78"/>
      <c r="F135" s="78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</row>
    <row r="136" ht="15.0" customHeight="1">
      <c r="A136" s="29"/>
      <c r="B136" s="32"/>
      <c r="C136" s="29"/>
      <c r="D136" s="29"/>
      <c r="E136" s="26"/>
      <c r="F136" s="26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</row>
    <row r="137" ht="12.0" customHeight="1">
      <c r="A137" s="31" t="s">
        <v>115</v>
      </c>
      <c r="B137" s="33"/>
      <c r="C137" s="31"/>
      <c r="D137" s="31">
        <f>D128</f>
        <v>1500</v>
      </c>
      <c r="E137" s="34">
        <f>SUM(E129:E136)</f>
        <v>562.07</v>
      </c>
      <c r="F137" s="34">
        <f>sum(D137-E137)</f>
        <v>937.93</v>
      </c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</row>
    <row r="138" ht="12.75" customHeight="1">
      <c r="A138" s="13" t="s">
        <v>116</v>
      </c>
      <c r="B138" s="14"/>
      <c r="C138" s="14"/>
      <c r="D138" s="14"/>
      <c r="E138" s="14"/>
      <c r="F138" s="15"/>
      <c r="G138" s="16"/>
      <c r="H138" s="16"/>
      <c r="I138" s="16"/>
      <c r="J138" s="16"/>
      <c r="K138" s="16"/>
      <c r="L138" s="16"/>
      <c r="M138" s="16"/>
      <c r="N138" s="16"/>
      <c r="O138" s="16"/>
      <c r="P138" s="16"/>
      <c r="Q138" s="16"/>
      <c r="R138" s="16"/>
      <c r="S138" s="16"/>
      <c r="T138" s="16"/>
      <c r="U138" s="16"/>
      <c r="V138" s="16"/>
      <c r="W138" s="16"/>
      <c r="X138" s="16"/>
    </row>
    <row r="139" ht="12.75" customHeight="1">
      <c r="A139" s="19" t="s">
        <v>117</v>
      </c>
      <c r="B139" s="18">
        <v>45846.0</v>
      </c>
      <c r="C139" s="19"/>
      <c r="D139" s="17">
        <v>35000.0</v>
      </c>
      <c r="E139" s="20"/>
      <c r="F139" s="20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</row>
    <row r="140" ht="18.0" customHeight="1">
      <c r="A140" s="19"/>
      <c r="B140" s="87"/>
      <c r="C140" s="49" t="s">
        <v>118</v>
      </c>
      <c r="D140" s="4"/>
      <c r="E140" s="49">
        <v>4745.2</v>
      </c>
      <c r="F140" s="78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</row>
    <row r="141" ht="17.25" customHeight="1">
      <c r="A141" s="19"/>
      <c r="B141" s="87"/>
      <c r="C141" s="49" t="s">
        <v>119</v>
      </c>
      <c r="D141" s="88"/>
      <c r="E141" s="49">
        <v>5984.56</v>
      </c>
      <c r="F141" s="78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</row>
    <row r="142" ht="18.0" customHeight="1">
      <c r="A142" s="19"/>
      <c r="B142" s="87"/>
      <c r="C142" s="49" t="s">
        <v>120</v>
      </c>
      <c r="D142" s="88"/>
      <c r="E142" s="49">
        <v>5191.08</v>
      </c>
      <c r="F142" s="78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</row>
    <row r="143" ht="18.0" customHeight="1">
      <c r="A143" s="19"/>
      <c r="B143" s="87"/>
      <c r="C143" s="49" t="s">
        <v>121</v>
      </c>
      <c r="D143" s="88"/>
      <c r="E143" s="49">
        <v>4340.24</v>
      </c>
      <c r="F143" s="78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</row>
    <row r="144" ht="18.0" customHeight="1">
      <c r="A144" s="19"/>
      <c r="B144" s="87"/>
      <c r="C144" s="50"/>
      <c r="D144" s="88"/>
      <c r="E144" s="50"/>
      <c r="F144" s="78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</row>
    <row r="145" ht="18.0" customHeight="1">
      <c r="A145" s="29"/>
      <c r="B145" s="32"/>
      <c r="C145" s="29"/>
      <c r="D145" s="29"/>
      <c r="E145" s="26"/>
      <c r="F145" s="26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</row>
    <row r="146" ht="12.75" customHeight="1">
      <c r="A146" s="31" t="s">
        <v>122</v>
      </c>
      <c r="B146" s="33"/>
      <c r="C146" s="31"/>
      <c r="D146" s="31">
        <f>D139</f>
        <v>35000</v>
      </c>
      <c r="E146" s="34">
        <f>SUM(E140:E145)</f>
        <v>20261.08</v>
      </c>
      <c r="F146" s="34">
        <f>SUM(D146-E146)</f>
        <v>14738.92</v>
      </c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</row>
    <row r="147" ht="12.75" customHeight="1">
      <c r="A147" s="13" t="s">
        <v>123</v>
      </c>
      <c r="B147" s="14"/>
      <c r="C147" s="14"/>
      <c r="D147" s="14"/>
      <c r="E147" s="14"/>
      <c r="F147" s="15"/>
      <c r="G147" s="16"/>
      <c r="H147" s="16"/>
      <c r="I147" s="16"/>
      <c r="J147" s="16"/>
      <c r="K147" s="16"/>
      <c r="L147" s="16"/>
      <c r="M147" s="16"/>
      <c r="N147" s="16"/>
      <c r="O147" s="16"/>
      <c r="P147" s="16"/>
      <c r="Q147" s="16"/>
      <c r="R147" s="16"/>
      <c r="S147" s="16"/>
      <c r="T147" s="16"/>
      <c r="U147" s="16"/>
      <c r="V147" s="16"/>
      <c r="W147" s="16"/>
      <c r="X147" s="16"/>
    </row>
    <row r="148" ht="12.75" customHeight="1">
      <c r="A148" s="19" t="s">
        <v>124</v>
      </c>
      <c r="B148" s="18">
        <v>45846.0</v>
      </c>
      <c r="C148" s="19"/>
      <c r="D148" s="17">
        <v>1000.0</v>
      </c>
      <c r="E148" s="20"/>
      <c r="F148" s="20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</row>
    <row r="149" ht="12.75" customHeight="1">
      <c r="A149" s="19"/>
      <c r="B149" s="87"/>
      <c r="C149" s="49" t="s">
        <v>125</v>
      </c>
      <c r="D149" s="50"/>
      <c r="E149" s="89">
        <v>41.38</v>
      </c>
      <c r="F149" s="78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</row>
    <row r="150" ht="12.75" customHeight="1">
      <c r="A150" s="19"/>
      <c r="B150" s="87"/>
      <c r="C150" s="49" t="s">
        <v>126</v>
      </c>
      <c r="D150" s="50"/>
      <c r="E150" s="89">
        <v>52.18</v>
      </c>
      <c r="F150" s="78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</row>
    <row r="151" ht="12.75" customHeight="1">
      <c r="A151" s="19"/>
      <c r="B151" s="87"/>
      <c r="C151" s="49" t="s">
        <v>127</v>
      </c>
      <c r="D151" s="50"/>
      <c r="E151" s="89">
        <v>45.27</v>
      </c>
      <c r="F151" s="78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</row>
    <row r="152" ht="12.75" customHeight="1">
      <c r="A152" s="19"/>
      <c r="B152" s="87"/>
      <c r="C152" s="49" t="s">
        <v>128</v>
      </c>
      <c r="D152" s="50"/>
      <c r="E152" s="89">
        <v>36.84</v>
      </c>
      <c r="F152" s="78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</row>
    <row r="153" ht="12.75" customHeight="1">
      <c r="A153" s="19"/>
      <c r="B153" s="87"/>
      <c r="C153" s="50"/>
      <c r="D153" s="50"/>
      <c r="E153" s="78"/>
      <c r="F153" s="78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</row>
    <row r="154" ht="12.0" customHeight="1">
      <c r="A154" s="29"/>
      <c r="B154" s="32"/>
      <c r="C154" s="29"/>
      <c r="D154" s="29"/>
      <c r="E154" s="26"/>
      <c r="F154" s="26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</row>
    <row r="155" ht="12.75" customHeight="1">
      <c r="A155" s="31" t="s">
        <v>129</v>
      </c>
      <c r="B155" s="33"/>
      <c r="C155" s="31"/>
      <c r="D155" s="31">
        <f>D148</f>
        <v>1000</v>
      </c>
      <c r="E155" s="34">
        <f>SUM(E149:E154)</f>
        <v>175.67</v>
      </c>
      <c r="F155" s="34">
        <f>SUM(D155-E155)</f>
        <v>824.33</v>
      </c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</row>
    <row r="156" ht="21.0" customHeight="1">
      <c r="A156" s="90"/>
      <c r="B156" s="91"/>
      <c r="C156" s="90"/>
      <c r="D156" s="90" t="s">
        <v>130</v>
      </c>
      <c r="E156" s="92" t="s">
        <v>131</v>
      </c>
      <c r="F156" s="93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</row>
    <row r="157" ht="20.25" customHeight="1">
      <c r="A157" s="90"/>
      <c r="B157" s="91"/>
      <c r="C157" s="90"/>
      <c r="D157" s="94">
        <f t="shared" ref="D157:E157" si="1">D10+D15+D20+D35+D44+D101+D109+D116+D126+D137+D146+D155+D57</f>
        <v>215536.11</v>
      </c>
      <c r="E157" s="94">
        <f t="shared" si="1"/>
        <v>79140.54</v>
      </c>
      <c r="F157" s="93">
        <f>D157-E157</f>
        <v>136395.57</v>
      </c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</row>
    <row r="158" ht="12.75" customHeight="1">
      <c r="A158" s="95" t="s">
        <v>132</v>
      </c>
      <c r="B158" s="14"/>
      <c r="C158" s="14"/>
      <c r="D158" s="14"/>
      <c r="E158" s="14"/>
      <c r="F158" s="15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</row>
    <row r="159" ht="18.0" customHeight="1">
      <c r="A159" s="19"/>
      <c r="B159" s="96"/>
      <c r="C159" s="82" t="s">
        <v>133</v>
      </c>
      <c r="D159" s="82">
        <v>1507.63</v>
      </c>
      <c r="E159" s="86"/>
      <c r="F159" s="26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</row>
    <row r="160" ht="18.0" customHeight="1">
      <c r="A160" s="19"/>
      <c r="B160" s="96"/>
      <c r="C160" s="85"/>
      <c r="D160" s="85"/>
      <c r="E160" s="86"/>
      <c r="F160" s="26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</row>
    <row r="161" ht="18.0" customHeight="1">
      <c r="A161" s="19"/>
      <c r="B161" s="96"/>
      <c r="C161" s="85"/>
      <c r="D161" s="85"/>
      <c r="E161" s="86"/>
      <c r="F161" s="26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</row>
    <row r="162" ht="18.0" customHeight="1">
      <c r="A162" s="19"/>
      <c r="B162" s="97"/>
      <c r="C162" s="85"/>
      <c r="D162" s="85"/>
      <c r="E162" s="86"/>
      <c r="F162" s="26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</row>
    <row r="163" ht="18.0" customHeight="1">
      <c r="A163" s="19"/>
      <c r="B163" s="96"/>
      <c r="C163" s="85"/>
      <c r="D163" s="85"/>
      <c r="E163" s="86"/>
      <c r="F163" s="26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</row>
    <row r="164" ht="18.0" customHeight="1">
      <c r="A164" s="19"/>
      <c r="B164" s="96"/>
      <c r="C164" s="85"/>
      <c r="D164" s="85"/>
      <c r="E164" s="86"/>
      <c r="F164" s="26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</row>
    <row r="165" ht="18.0" customHeight="1">
      <c r="A165" s="19"/>
      <c r="B165" s="96"/>
      <c r="C165" s="85"/>
      <c r="D165" s="85"/>
      <c r="E165" s="86"/>
      <c r="F165" s="26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</row>
    <row r="166" ht="18.0" customHeight="1">
      <c r="A166" s="19"/>
      <c r="B166" s="96"/>
      <c r="C166" s="29"/>
      <c r="D166" s="29"/>
      <c r="E166" s="26"/>
      <c r="F166" s="26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</row>
    <row r="167" ht="18.75" customHeight="1">
      <c r="A167" s="29"/>
      <c r="B167" s="32"/>
      <c r="C167" s="29"/>
      <c r="D167" s="29"/>
      <c r="E167" s="26"/>
      <c r="F167" s="26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</row>
    <row r="168" ht="63.0" customHeight="1">
      <c r="A168" s="31" t="s">
        <v>134</v>
      </c>
      <c r="B168" s="33"/>
      <c r="C168" s="31"/>
      <c r="D168" s="31">
        <f>SUM(D159:D167)</f>
        <v>1507.63</v>
      </c>
      <c r="E168" s="34">
        <f>SUM(E159:E165)</f>
        <v>0</v>
      </c>
      <c r="F168" s="34">
        <f>SUM(D168-E168)</f>
        <v>1507.63</v>
      </c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</row>
    <row r="169" ht="15.75" customHeight="1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</row>
    <row r="170" ht="15.75" customHeight="1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</row>
    <row r="171" ht="15.75" customHeight="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</row>
    <row r="172" ht="15.75" customHeight="1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</row>
    <row r="173" ht="15.75" customHeight="1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</row>
    <row r="174" ht="15.75" customHeight="1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</row>
    <row r="175" ht="15.75" customHeight="1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</row>
    <row r="176" ht="15.75" customHeight="1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</row>
    <row r="177" ht="15.75" customHeight="1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</row>
    <row r="178" ht="15.75" customHeight="1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</row>
    <row r="179" ht="15.75" customHeight="1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</row>
    <row r="180" ht="15.75" customHeight="1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</row>
    <row r="181" ht="15.75" customHeight="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</row>
    <row r="182" ht="15.75" customHeight="1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</row>
    <row r="183" ht="15.75" customHeight="1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</row>
    <row r="184" ht="15.75" customHeight="1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</row>
    <row r="185" ht="15.75" customHeight="1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</row>
    <row r="186" ht="15.75" customHeight="1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</row>
    <row r="187" ht="15.75" customHeight="1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</row>
    <row r="188" ht="15.75" customHeight="1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</row>
    <row r="189" ht="15.75" customHeight="1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</row>
    <row r="190" ht="15.75" customHeight="1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</row>
    <row r="191" ht="15.75" customHeight="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</row>
    <row r="192" ht="15.75" customHeight="1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</row>
    <row r="193" ht="15.75" customHeight="1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</row>
    <row r="194" ht="15.75" customHeight="1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</row>
    <row r="195" ht="15.75" customHeight="1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</row>
    <row r="196" ht="15.75" customHeight="1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</row>
    <row r="197" ht="15.75" customHeight="1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</row>
    <row r="198" ht="15.75" customHeight="1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</row>
    <row r="199" ht="15.75" customHeight="1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</row>
    <row r="200" ht="15.75" customHeight="1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</row>
    <row r="201" ht="15.75" customHeight="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</row>
    <row r="202" ht="15.75" customHeight="1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</row>
    <row r="203" ht="15.75" customHeight="1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</row>
    <row r="204" ht="15.75" customHeight="1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</row>
    <row r="205" ht="15.75" customHeight="1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</row>
    <row r="206" ht="15.75" customHeight="1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</row>
    <row r="207" ht="15.75" customHeight="1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</row>
    <row r="208" ht="15.75" customHeight="1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</row>
    <row r="209" ht="15.75" customHeight="1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</row>
    <row r="210" ht="15.75" customHeight="1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</row>
    <row r="211" ht="15.75" customHeight="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</row>
    <row r="212" ht="15.75" customHeight="1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</row>
    <row r="213" ht="15.75" customHeight="1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</row>
    <row r="214" ht="15.75" customHeight="1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</row>
    <row r="215" ht="15.75" customHeight="1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</row>
    <row r="216" ht="15.75" customHeight="1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</row>
    <row r="217" ht="15.75" customHeight="1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</row>
    <row r="218" ht="15.75" customHeight="1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</row>
    <row r="219" ht="15.75" customHeight="1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</row>
    <row r="220" ht="15.75" customHeight="1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</row>
    <row r="221" ht="15.75" customHeight="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</row>
    <row r="222" ht="15.75" customHeight="1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</row>
    <row r="223" ht="15.75" customHeight="1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</row>
    <row r="224" ht="15.75" customHeight="1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</row>
    <row r="225" ht="15.75" customHeight="1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</row>
    <row r="226" ht="15.75" customHeight="1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</row>
    <row r="227" ht="15.75" customHeight="1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</row>
    <row r="228" ht="15.75" customHeight="1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</row>
    <row r="229" ht="15.75" customHeight="1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</row>
    <row r="230" ht="15.75" customHeight="1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</row>
    <row r="231" ht="15.75" customHeight="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</row>
    <row r="232" ht="15.75" customHeight="1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</row>
    <row r="233" ht="15.75" customHeight="1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</row>
    <row r="234" ht="15.75" customHeight="1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</row>
    <row r="235" ht="15.75" customHeight="1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</row>
    <row r="236" ht="15.75" customHeight="1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</row>
    <row r="237" ht="15.75" customHeight="1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</row>
    <row r="238" ht="15.75" customHeight="1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</row>
    <row r="239" ht="15.75" customHeight="1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</row>
    <row r="240" ht="15.75" customHeight="1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</row>
    <row r="241" ht="15.75" customHeight="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</row>
    <row r="242" ht="15.75" customHeight="1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</row>
    <row r="243" ht="15.75" customHeight="1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</row>
    <row r="244" ht="15.75" customHeight="1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</row>
    <row r="245" ht="15.75" customHeight="1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</row>
    <row r="246" ht="15.75" customHeight="1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</row>
    <row r="247" ht="15.75" customHeight="1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</row>
    <row r="248" ht="15.75" customHeight="1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</row>
    <row r="249" ht="15.75" customHeight="1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</row>
    <row r="250" ht="15.75" customHeight="1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</row>
    <row r="251" ht="15.75" customHeight="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</row>
    <row r="252" ht="15.75" customHeight="1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</row>
    <row r="253" ht="15.75" customHeight="1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</row>
    <row r="254" ht="15.75" customHeight="1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</row>
    <row r="255" ht="15.75" customHeight="1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</row>
    <row r="256" ht="15.75" customHeight="1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</row>
    <row r="257" ht="15.75" customHeight="1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</row>
    <row r="258" ht="15.75" customHeight="1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</row>
    <row r="259" ht="15.75" customHeight="1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</row>
    <row r="260" ht="15.75" customHeight="1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</row>
    <row r="261" ht="15.75" customHeight="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</row>
    <row r="262" ht="15.75" customHeight="1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</row>
    <row r="263" ht="15.75" customHeight="1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</row>
    <row r="264" ht="15.75" customHeight="1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</row>
    <row r="265" ht="15.75" customHeight="1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</row>
    <row r="266" ht="15.75" customHeight="1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</row>
    <row r="267" ht="15.75" customHeight="1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</row>
    <row r="268" ht="15.75" customHeight="1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</row>
    <row r="269" ht="15.75" customHeight="1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</row>
    <row r="270" ht="15.75" customHeight="1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</row>
    <row r="271" ht="15.75" customHeight="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</row>
    <row r="272" ht="15.75" customHeight="1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</row>
    <row r="273" ht="15.75" customHeight="1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</row>
    <row r="274" ht="15.75" customHeight="1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</row>
    <row r="275" ht="15.75" customHeight="1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</row>
    <row r="276" ht="15.75" customHeight="1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</row>
    <row r="277" ht="15.75" customHeight="1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</row>
    <row r="278" ht="15.75" customHeight="1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</row>
    <row r="279" ht="15.75" customHeight="1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</row>
    <row r="280" ht="15.75" customHeight="1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</row>
    <row r="281" ht="15.75" customHeight="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</row>
    <row r="282" ht="15.75" customHeight="1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</row>
    <row r="283" ht="15.75" customHeight="1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</row>
    <row r="284" ht="15.75" customHeight="1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</row>
    <row r="285" ht="15.75" customHeight="1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</row>
    <row r="286" ht="15.75" customHeight="1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</row>
    <row r="287" ht="15.75" customHeight="1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</row>
    <row r="288" ht="15.75" customHeight="1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</row>
    <row r="289" ht="15.75" customHeight="1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</row>
    <row r="290" ht="15.75" customHeight="1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</row>
    <row r="291" ht="15.75" customHeight="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</row>
    <row r="292" ht="15.75" customHeight="1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</row>
    <row r="293" ht="15.75" customHeight="1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</row>
    <row r="294" ht="15.75" customHeight="1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</row>
    <row r="295" ht="15.75" customHeight="1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</row>
    <row r="296" ht="15.75" customHeight="1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</row>
    <row r="297" ht="15.75" customHeight="1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</row>
    <row r="298" ht="15.75" customHeight="1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</row>
    <row r="299" ht="15.75" customHeight="1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</row>
    <row r="300" ht="15.75" customHeight="1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</row>
    <row r="301" ht="15.75" customHeight="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</row>
    <row r="302" ht="15.75" customHeight="1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</row>
    <row r="303" ht="15.75" customHeight="1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</row>
    <row r="304" ht="15.75" customHeight="1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</row>
    <row r="305" ht="15.75" customHeight="1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</row>
    <row r="306" ht="15.75" customHeight="1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</row>
    <row r="307" ht="15.75" customHeight="1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</row>
    <row r="308" ht="15.75" customHeight="1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</row>
    <row r="309" ht="15.75" customHeight="1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</row>
    <row r="310" ht="15.75" customHeight="1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</row>
    <row r="311" ht="15.75" customHeight="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</row>
    <row r="312" ht="15.75" customHeight="1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</row>
    <row r="313" ht="15.75" customHeight="1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</row>
    <row r="314" ht="15.75" customHeight="1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</row>
    <row r="315" ht="15.75" customHeight="1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</row>
    <row r="316" ht="15.75" customHeight="1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</row>
    <row r="317" ht="15.75" customHeight="1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</row>
    <row r="318" ht="15.75" customHeight="1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</row>
    <row r="319" ht="15.75" customHeight="1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</row>
    <row r="320" ht="15.75" customHeight="1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</row>
    <row r="321" ht="15.75" customHeight="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</row>
    <row r="322" ht="15.75" customHeight="1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</row>
    <row r="323" ht="15.75" customHeight="1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</row>
    <row r="324" ht="15.75" customHeight="1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</row>
    <row r="325" ht="15.75" customHeight="1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</row>
    <row r="326" ht="15.75" customHeight="1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</row>
    <row r="327" ht="15.75" customHeight="1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</row>
    <row r="328" ht="15.75" customHeight="1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</row>
    <row r="329" ht="15.75" customHeight="1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</row>
    <row r="330" ht="15.75" customHeight="1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</row>
    <row r="331" ht="15.75" customHeight="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</row>
    <row r="332" ht="15.75" customHeight="1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</row>
    <row r="333" ht="15.75" customHeight="1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</row>
    <row r="334" ht="15.75" customHeight="1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</row>
    <row r="335" ht="15.75" customHeight="1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</row>
    <row r="336" ht="15.75" customHeight="1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</row>
    <row r="337" ht="15.75" customHeight="1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</row>
    <row r="338" ht="15.75" customHeight="1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</row>
    <row r="339" ht="15.75" customHeight="1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</row>
    <row r="340" ht="15.75" customHeight="1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</row>
    <row r="341" ht="15.75" customHeight="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</row>
    <row r="342" ht="15.75" customHeight="1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</row>
    <row r="343" ht="15.75" customHeight="1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</row>
    <row r="344" ht="15.75" customHeight="1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</row>
    <row r="345" ht="15.75" customHeight="1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</row>
    <row r="346" ht="15.75" customHeight="1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</row>
    <row r="347" ht="15.75" customHeight="1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</row>
    <row r="348" ht="15.75" customHeight="1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</row>
    <row r="349" ht="15.75" customHeight="1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</row>
    <row r="350" ht="15.75" customHeight="1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</row>
    <row r="351" ht="15.75" customHeight="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</row>
    <row r="352" ht="15.75" customHeight="1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</row>
    <row r="353" ht="15.75" customHeight="1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</row>
    <row r="354" ht="15.75" customHeight="1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</row>
    <row r="355" ht="15.75" customHeight="1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</row>
    <row r="356" ht="15.75" customHeight="1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</row>
    <row r="357" ht="15.75" customHeight="1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</row>
    <row r="358" ht="15.75" customHeight="1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</row>
    <row r="359" ht="15.75" customHeight="1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</row>
    <row r="360" ht="15.75" customHeight="1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</row>
    <row r="361" ht="15.75" customHeight="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</row>
    <row r="362" ht="15.75" customHeight="1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</row>
    <row r="363" ht="15.75" customHeight="1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</row>
    <row r="364" ht="15.75" customHeight="1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</row>
    <row r="365" ht="15.75" customHeight="1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</row>
    <row r="366" ht="15.75" customHeight="1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</row>
    <row r="367" ht="15.75" customHeight="1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</row>
    <row r="368" ht="15.75" customHeight="1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</row>
    <row r="369" ht="15.75" customHeight="1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</row>
    <row r="370" ht="15.75" customHeight="1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</row>
    <row r="371" ht="15.75" customHeight="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</row>
    <row r="372" ht="15.75" customHeight="1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</row>
    <row r="373" ht="15.75" customHeight="1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</row>
    <row r="374" ht="15.75" customHeight="1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</row>
    <row r="375" ht="15.75" customHeight="1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</row>
    <row r="376" ht="15.75" customHeight="1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</row>
    <row r="377" ht="15.75" customHeight="1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</row>
    <row r="378" ht="15.75" customHeight="1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</row>
    <row r="379" ht="15.75" customHeight="1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</row>
    <row r="380" ht="15.75" customHeight="1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</row>
    <row r="381" ht="15.75" customHeight="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</row>
    <row r="382" ht="15.75" customHeight="1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</row>
    <row r="383" ht="15.75" customHeight="1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</row>
    <row r="384" ht="15.75" customHeight="1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</row>
    <row r="385" ht="15.75" customHeight="1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</row>
    <row r="386" ht="15.75" customHeight="1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</row>
    <row r="387" ht="15.75" customHeight="1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</row>
    <row r="388" ht="15.75" customHeight="1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</row>
    <row r="389" ht="15.75" customHeight="1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</row>
    <row r="390" ht="15.75" customHeight="1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</row>
    <row r="391" ht="15.75" customHeight="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</row>
    <row r="392" ht="15.75" customHeight="1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</row>
    <row r="393" ht="15.75" customHeight="1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</row>
    <row r="394" ht="15.75" customHeight="1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</row>
    <row r="395" ht="15.75" customHeight="1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</row>
    <row r="396" ht="15.75" customHeight="1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</row>
    <row r="397" ht="15.75" customHeight="1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</row>
    <row r="398" ht="15.75" customHeight="1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</row>
    <row r="399" ht="15.75" customHeight="1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</row>
    <row r="400" ht="15.75" customHeight="1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</row>
    <row r="401" ht="15.75" customHeight="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</row>
    <row r="402" ht="15.75" customHeight="1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</row>
    <row r="403" ht="15.75" customHeight="1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</row>
    <row r="404" ht="15.75" customHeight="1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</row>
    <row r="405" ht="15.75" customHeight="1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</row>
    <row r="406" ht="15.75" customHeight="1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</row>
    <row r="407" ht="15.75" customHeight="1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</row>
    <row r="408" ht="15.75" customHeight="1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</row>
    <row r="409" ht="15.75" customHeight="1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</row>
    <row r="410" ht="15.75" customHeight="1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</row>
    <row r="411" ht="15.75" customHeight="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</row>
    <row r="412" ht="15.75" customHeight="1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</row>
    <row r="413" ht="15.75" customHeight="1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</row>
    <row r="414" ht="15.75" customHeight="1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</row>
    <row r="415" ht="15.75" customHeight="1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</row>
    <row r="416" ht="15.75" customHeight="1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</row>
    <row r="417" ht="15.75" customHeight="1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</row>
    <row r="418" ht="15.75" customHeight="1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</row>
    <row r="419" ht="15.75" customHeight="1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</row>
    <row r="420" ht="15.75" customHeight="1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</row>
    <row r="421" ht="15.75" customHeight="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</row>
    <row r="422" ht="15.75" customHeight="1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</row>
    <row r="423" ht="15.75" customHeight="1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</row>
    <row r="424" ht="15.75" customHeight="1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</row>
    <row r="425" ht="15.75" customHeight="1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</row>
    <row r="426" ht="15.75" customHeight="1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</row>
    <row r="427" ht="15.75" customHeight="1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</row>
    <row r="428" ht="15.75" customHeight="1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</row>
    <row r="429" ht="15.75" customHeight="1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</row>
    <row r="430" ht="15.75" customHeight="1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</row>
    <row r="431" ht="15.75" customHeight="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</row>
    <row r="432" ht="15.75" customHeight="1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</row>
    <row r="433" ht="15.75" customHeight="1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</row>
    <row r="434" ht="15.75" customHeight="1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</row>
    <row r="435" ht="15.75" customHeight="1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</row>
    <row r="436" ht="15.75" customHeight="1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</row>
    <row r="437" ht="15.75" customHeight="1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</row>
    <row r="438" ht="15.75" customHeight="1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</row>
    <row r="439" ht="15.75" customHeight="1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</row>
    <row r="440" ht="15.75" customHeight="1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</row>
    <row r="441" ht="15.75" customHeight="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</row>
    <row r="442" ht="15.75" customHeight="1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</row>
    <row r="443" ht="15.75" customHeight="1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</row>
    <row r="444" ht="15.75" customHeight="1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</row>
    <row r="445" ht="15.75" customHeight="1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</row>
    <row r="446" ht="15.75" customHeight="1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</row>
    <row r="447" ht="15.75" customHeight="1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</row>
    <row r="448" ht="15.75" customHeight="1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</row>
    <row r="449" ht="15.75" customHeight="1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</row>
    <row r="450" ht="15.75" customHeight="1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</row>
    <row r="451" ht="15.75" customHeight="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</row>
    <row r="452" ht="15.75" customHeight="1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</row>
    <row r="453" ht="15.75" customHeight="1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</row>
    <row r="454" ht="15.75" customHeight="1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</row>
    <row r="455" ht="15.75" customHeight="1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</row>
    <row r="456" ht="15.75" customHeight="1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</row>
    <row r="457" ht="15.75" customHeight="1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</row>
    <row r="458" ht="15.75" customHeight="1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</row>
    <row r="459" ht="15.75" customHeight="1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</row>
    <row r="460" ht="15.75" customHeight="1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</row>
    <row r="461" ht="15.75" customHeight="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</row>
    <row r="462" ht="15.75" customHeight="1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</row>
    <row r="463" ht="15.75" customHeight="1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</row>
    <row r="464" ht="15.75" customHeight="1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</row>
    <row r="465" ht="15.75" customHeight="1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</row>
    <row r="466" ht="15.75" customHeight="1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</row>
    <row r="467" ht="15.75" customHeight="1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</row>
    <row r="468" ht="15.75" customHeight="1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</row>
    <row r="469" ht="15.75" customHeight="1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</row>
    <row r="470" ht="15.75" customHeight="1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</row>
    <row r="471" ht="15.75" customHeight="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</row>
    <row r="472" ht="15.75" customHeight="1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</row>
    <row r="473" ht="15.75" customHeight="1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</row>
    <row r="474" ht="15.75" customHeight="1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</row>
    <row r="475" ht="15.75" customHeight="1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</row>
    <row r="476" ht="15.75" customHeight="1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</row>
    <row r="477" ht="15.75" customHeight="1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</row>
    <row r="478" ht="15.75" customHeight="1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</row>
    <row r="479" ht="15.75" customHeight="1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</row>
    <row r="480" ht="15.75" customHeight="1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</row>
    <row r="481" ht="15.75" customHeight="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</row>
    <row r="482" ht="15.75" customHeight="1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</row>
    <row r="483" ht="15.75" customHeight="1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</row>
    <row r="484" ht="15.75" customHeight="1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</row>
    <row r="485" ht="15.75" customHeight="1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</row>
    <row r="486" ht="15.75" customHeight="1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</row>
    <row r="487" ht="15.75" customHeight="1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</row>
    <row r="488" ht="15.75" customHeight="1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</row>
    <row r="489" ht="15.75" customHeight="1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</row>
    <row r="490" ht="15.75" customHeight="1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</row>
    <row r="491" ht="15.75" customHeight="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</row>
    <row r="492" ht="15.75" customHeight="1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</row>
    <row r="493" ht="15.75" customHeight="1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</row>
    <row r="494" ht="15.75" customHeight="1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</row>
    <row r="495" ht="15.75" customHeight="1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</row>
    <row r="496" ht="15.75" customHeight="1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</row>
    <row r="497" ht="15.75" customHeight="1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</row>
    <row r="498" ht="15.75" customHeight="1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</row>
    <row r="499" ht="15.75" customHeight="1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</row>
    <row r="500" ht="15.75" customHeight="1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</row>
    <row r="501" ht="15.75" customHeight="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</row>
    <row r="502" ht="15.75" customHeight="1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</row>
    <row r="503" ht="15.75" customHeight="1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</row>
    <row r="504" ht="15.75" customHeight="1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</row>
    <row r="505" ht="15.75" customHeight="1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</row>
    <row r="506" ht="15.75" customHeight="1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</row>
    <row r="507" ht="15.75" customHeight="1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</row>
    <row r="508" ht="15.75" customHeight="1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</row>
    <row r="509" ht="15.75" customHeight="1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</row>
    <row r="510" ht="15.75" customHeight="1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</row>
    <row r="511" ht="15.75" customHeight="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</row>
    <row r="512" ht="15.75" customHeight="1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</row>
    <row r="513" ht="15.75" customHeight="1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</row>
    <row r="514" ht="15.75" customHeight="1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</row>
    <row r="515" ht="15.75" customHeight="1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</row>
    <row r="516" ht="15.75" customHeight="1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</row>
    <row r="517" ht="15.75" customHeight="1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</row>
    <row r="518" ht="15.75" customHeight="1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</row>
    <row r="519" ht="15.75" customHeight="1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</row>
    <row r="520" ht="15.75" customHeight="1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</row>
    <row r="521" ht="15.75" customHeight="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</row>
    <row r="522" ht="15.75" customHeight="1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</row>
    <row r="523" ht="15.75" customHeight="1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</row>
    <row r="524" ht="15.75" customHeight="1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</row>
    <row r="525" ht="15.75" customHeight="1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</row>
    <row r="526" ht="15.75" customHeight="1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</row>
    <row r="527" ht="15.75" customHeight="1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</row>
    <row r="528" ht="15.75" customHeight="1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</row>
    <row r="529" ht="15.75" customHeight="1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</row>
    <row r="530" ht="15.75" customHeight="1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</row>
    <row r="531" ht="15.75" customHeight="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</row>
    <row r="532" ht="15.75" customHeight="1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</row>
    <row r="533" ht="15.75" customHeight="1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</row>
    <row r="534" ht="15.75" customHeight="1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</row>
    <row r="535" ht="15.75" customHeight="1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</row>
    <row r="536" ht="15.75" customHeight="1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</row>
    <row r="537" ht="15.75" customHeight="1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</row>
    <row r="538" ht="15.75" customHeight="1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</row>
    <row r="539" ht="15.75" customHeight="1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</row>
    <row r="540" ht="15.75" customHeight="1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</row>
    <row r="541" ht="15.75" customHeight="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</row>
    <row r="542" ht="15.75" customHeight="1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</row>
    <row r="543" ht="15.75" customHeight="1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</row>
    <row r="544" ht="15.75" customHeight="1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</row>
    <row r="545" ht="15.75" customHeight="1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</row>
    <row r="546" ht="15.75" customHeight="1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</row>
    <row r="547" ht="15.75" customHeight="1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</row>
    <row r="548" ht="15.75" customHeight="1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</row>
    <row r="549" ht="15.75" customHeight="1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</row>
    <row r="550" ht="15.75" customHeight="1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</row>
    <row r="551" ht="15.75" customHeight="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</row>
    <row r="552" ht="15.75" customHeight="1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</row>
    <row r="553" ht="15.75" customHeight="1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</row>
    <row r="554" ht="15.75" customHeight="1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</row>
    <row r="555" ht="15.75" customHeight="1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</row>
    <row r="556" ht="15.75" customHeight="1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</row>
    <row r="557" ht="15.75" customHeight="1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</row>
    <row r="558" ht="15.75" customHeight="1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</row>
    <row r="559" ht="15.75" customHeight="1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</row>
    <row r="560" ht="15.75" customHeight="1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</row>
    <row r="561" ht="15.75" customHeight="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</row>
    <row r="562" ht="15.75" customHeight="1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</row>
    <row r="563" ht="15.75" customHeight="1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</row>
    <row r="564" ht="15.75" customHeight="1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</row>
    <row r="565" ht="15.75" customHeight="1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</row>
    <row r="566" ht="15.75" customHeight="1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</row>
    <row r="567" ht="15.75" customHeight="1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</row>
    <row r="568" ht="15.75" customHeight="1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</row>
    <row r="569" ht="15.75" customHeight="1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</row>
    <row r="570" ht="15.75" customHeight="1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</row>
    <row r="571" ht="15.75" customHeight="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</row>
    <row r="572" ht="15.75" customHeight="1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</row>
    <row r="573" ht="15.75" customHeight="1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</row>
    <row r="574" ht="15.75" customHeight="1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</row>
    <row r="575" ht="15.75" customHeight="1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</row>
    <row r="576" ht="15.75" customHeight="1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</row>
    <row r="577" ht="15.75" customHeight="1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</row>
    <row r="578" ht="15.75" customHeight="1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</row>
    <row r="579" ht="15.75" customHeight="1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</row>
    <row r="580" ht="15.75" customHeight="1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</row>
    <row r="581" ht="15.75" customHeight="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</row>
    <row r="582" ht="15.75" customHeight="1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</row>
    <row r="583" ht="15.75" customHeight="1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</row>
    <row r="584" ht="15.75" customHeight="1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</row>
    <row r="585" ht="15.75" customHeight="1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</row>
    <row r="586" ht="15.75" customHeight="1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</row>
    <row r="587" ht="15.75" customHeight="1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</row>
    <row r="588" ht="15.75" customHeight="1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</row>
    <row r="589" ht="15.75" customHeight="1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</row>
    <row r="590" ht="15.75" customHeight="1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</row>
    <row r="591" ht="15.75" customHeight="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</row>
    <row r="592" ht="15.75" customHeight="1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</row>
    <row r="593" ht="15.75" customHeight="1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</row>
    <row r="594" ht="15.75" customHeight="1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</row>
    <row r="595" ht="15.75" customHeight="1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</row>
    <row r="596" ht="15.75" customHeight="1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</row>
    <row r="597" ht="15.75" customHeight="1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</row>
    <row r="598" ht="15.75" customHeight="1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</row>
    <row r="599" ht="15.75" customHeight="1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</row>
    <row r="600" ht="15.75" customHeight="1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</row>
    <row r="601" ht="15.75" customHeight="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</row>
    <row r="602" ht="15.75" customHeight="1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</row>
    <row r="603" ht="15.75" customHeight="1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</row>
    <row r="604" ht="15.75" customHeight="1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</row>
    <row r="605" ht="15.75" customHeight="1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</row>
    <row r="606" ht="15.75" customHeight="1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</row>
    <row r="607" ht="15.75" customHeight="1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</row>
    <row r="608" ht="15.75" customHeight="1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</row>
    <row r="609" ht="15.75" customHeight="1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</row>
    <row r="610" ht="15.75" customHeight="1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</row>
    <row r="611" ht="15.75" customHeight="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</row>
    <row r="612" ht="15.75" customHeight="1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</row>
    <row r="613" ht="15.75" customHeight="1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</row>
    <row r="614" ht="15.75" customHeight="1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</row>
    <row r="615" ht="15.75" customHeight="1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</row>
    <row r="616" ht="15.75" customHeight="1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</row>
    <row r="617" ht="15.75" customHeight="1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</row>
    <row r="618" ht="15.75" customHeight="1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</row>
    <row r="619" ht="15.75" customHeight="1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</row>
    <row r="620" ht="15.75" customHeight="1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</row>
    <row r="621" ht="15.75" customHeight="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</row>
    <row r="622" ht="15.75" customHeight="1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</row>
    <row r="623" ht="15.75" customHeight="1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</row>
    <row r="624" ht="15.75" customHeight="1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</row>
    <row r="625" ht="15.75" customHeight="1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</row>
    <row r="626" ht="15.75" customHeight="1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</row>
    <row r="627" ht="15.75" customHeight="1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</row>
    <row r="628" ht="15.75" customHeight="1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</row>
    <row r="629" ht="15.75" customHeight="1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</row>
    <row r="630" ht="15.75" customHeight="1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</row>
    <row r="631" ht="15.75" customHeight="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</row>
    <row r="632" ht="15.75" customHeight="1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</row>
    <row r="633" ht="15.75" customHeight="1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</row>
    <row r="634" ht="15.75" customHeight="1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</row>
    <row r="635" ht="15.75" customHeight="1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</row>
    <row r="636" ht="15.75" customHeight="1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</row>
    <row r="637" ht="15.75" customHeight="1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</row>
    <row r="638" ht="15.75" customHeight="1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</row>
    <row r="639" ht="15.75" customHeight="1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</row>
    <row r="640" ht="15.75" customHeight="1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</row>
    <row r="641" ht="15.75" customHeight="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</row>
    <row r="642" ht="15.75" customHeight="1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</row>
    <row r="643" ht="15.75" customHeight="1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</row>
    <row r="644" ht="15.75" customHeight="1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</row>
    <row r="645" ht="15.75" customHeight="1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</row>
    <row r="646" ht="15.75" customHeight="1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</row>
    <row r="647" ht="15.75" customHeight="1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</row>
    <row r="648" ht="15.75" customHeight="1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</row>
    <row r="649" ht="15.75" customHeight="1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</row>
    <row r="650" ht="15.75" customHeight="1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</row>
    <row r="651" ht="15.75" customHeight="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</row>
    <row r="652" ht="15.75" customHeight="1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</row>
    <row r="653" ht="15.75" customHeight="1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</row>
    <row r="654" ht="15.75" customHeight="1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</row>
    <row r="655" ht="15.75" customHeight="1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</row>
    <row r="656" ht="15.75" customHeight="1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</row>
    <row r="657" ht="15.75" customHeight="1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</row>
    <row r="658" ht="15.75" customHeight="1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</row>
    <row r="659" ht="15.75" customHeight="1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</row>
    <row r="660" ht="15.75" customHeight="1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</row>
    <row r="661" ht="15.75" customHeight="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</row>
    <row r="662" ht="15.75" customHeight="1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</row>
    <row r="663" ht="15.75" customHeight="1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</row>
    <row r="664" ht="15.75" customHeight="1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</row>
    <row r="665" ht="15.75" customHeight="1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</row>
    <row r="666" ht="15.75" customHeight="1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</row>
    <row r="667" ht="15.75" customHeight="1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</row>
    <row r="668" ht="15.75" customHeight="1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</row>
    <row r="669" ht="15.75" customHeight="1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</row>
    <row r="670" ht="15.75" customHeight="1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</row>
    <row r="671" ht="15.75" customHeight="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</row>
    <row r="672" ht="15.75" customHeight="1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</row>
    <row r="673" ht="15.75" customHeight="1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</row>
    <row r="674" ht="15.75" customHeight="1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</row>
    <row r="675" ht="15.75" customHeight="1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</row>
    <row r="676" ht="15.75" customHeight="1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</row>
    <row r="677" ht="15.75" customHeight="1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</row>
    <row r="678" ht="15.75" customHeight="1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</row>
    <row r="679" ht="15.75" customHeight="1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</row>
    <row r="680" ht="15.75" customHeight="1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</row>
    <row r="681" ht="15.75" customHeight="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</row>
    <row r="682" ht="15.75" customHeight="1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</row>
    <row r="683" ht="15.75" customHeight="1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</row>
    <row r="684" ht="15.75" customHeight="1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</row>
    <row r="685" ht="15.75" customHeight="1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</row>
    <row r="686" ht="15.75" customHeight="1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</row>
    <row r="687" ht="15.75" customHeight="1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</row>
    <row r="688" ht="15.75" customHeight="1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</row>
    <row r="689" ht="15.75" customHeight="1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</row>
    <row r="690" ht="15.75" customHeight="1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</row>
    <row r="691" ht="15.75" customHeight="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</row>
    <row r="692" ht="15.75" customHeight="1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</row>
    <row r="693" ht="15.75" customHeight="1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</row>
    <row r="694" ht="15.75" customHeight="1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</row>
    <row r="695" ht="15.75" customHeight="1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</row>
    <row r="696" ht="15.75" customHeight="1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</row>
    <row r="697" ht="15.75" customHeight="1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</row>
    <row r="698" ht="15.75" customHeight="1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</row>
    <row r="699" ht="15.75" customHeight="1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</row>
    <row r="700" ht="15.75" customHeight="1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</row>
    <row r="701" ht="15.75" customHeight="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</row>
    <row r="702" ht="15.75" customHeight="1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</row>
    <row r="703" ht="15.75" customHeight="1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</row>
    <row r="704" ht="15.75" customHeight="1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</row>
    <row r="705" ht="15.75" customHeight="1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</row>
    <row r="706" ht="15.75" customHeight="1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</row>
    <row r="707" ht="15.75" customHeight="1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</row>
    <row r="708" ht="15.75" customHeight="1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</row>
    <row r="709" ht="15.75" customHeight="1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</row>
    <row r="710" ht="15.75" customHeight="1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</row>
    <row r="711" ht="15.75" customHeight="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</row>
    <row r="712" ht="15.75" customHeight="1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</row>
    <row r="713" ht="15.75" customHeight="1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</row>
    <row r="714" ht="15.75" customHeight="1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</row>
    <row r="715" ht="15.75" customHeight="1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</row>
    <row r="716" ht="15.75" customHeight="1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</row>
    <row r="717" ht="15.75" customHeight="1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</row>
    <row r="718" ht="15.75" customHeight="1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</row>
    <row r="719" ht="15.75" customHeight="1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</row>
    <row r="720" ht="15.75" customHeight="1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</row>
    <row r="721" ht="15.75" customHeight="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</row>
    <row r="722" ht="15.75" customHeight="1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</row>
    <row r="723" ht="15.75" customHeight="1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</row>
    <row r="724" ht="15.75" customHeight="1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</row>
    <row r="725" ht="15.75" customHeight="1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</row>
    <row r="726" ht="15.75" customHeight="1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</row>
    <row r="727" ht="15.75" customHeight="1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</row>
    <row r="728" ht="15.75" customHeight="1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</row>
    <row r="729" ht="15.75" customHeight="1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</row>
    <row r="730" ht="15.75" customHeight="1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</row>
    <row r="731" ht="15.75" customHeight="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</row>
    <row r="732" ht="15.75" customHeight="1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</row>
    <row r="733" ht="15.75" customHeight="1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</row>
    <row r="734" ht="15.75" customHeight="1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</row>
    <row r="735" ht="15.75" customHeight="1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</row>
    <row r="736" ht="15.75" customHeight="1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</row>
    <row r="737" ht="15.75" customHeight="1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</row>
    <row r="738" ht="15.75" customHeight="1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</row>
    <row r="739" ht="15.75" customHeight="1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</row>
    <row r="740" ht="15.75" customHeight="1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</row>
    <row r="741" ht="15.75" customHeight="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</row>
    <row r="742" ht="15.75" customHeight="1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</row>
    <row r="743" ht="15.75" customHeight="1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</row>
    <row r="744" ht="15.75" customHeight="1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</row>
    <row r="745" ht="15.75" customHeight="1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</row>
    <row r="746" ht="15.75" customHeight="1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</row>
    <row r="747" ht="15.75" customHeight="1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</row>
    <row r="748" ht="15.75" customHeight="1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</row>
    <row r="749" ht="15.75" customHeight="1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</row>
    <row r="750" ht="15.75" customHeight="1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</row>
    <row r="751" ht="15.75" customHeight="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</row>
    <row r="752" ht="15.75" customHeight="1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</row>
    <row r="753" ht="15.75" customHeight="1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</row>
    <row r="754" ht="15.75" customHeight="1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</row>
    <row r="755" ht="15.75" customHeight="1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</row>
    <row r="756" ht="15.75" customHeight="1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</row>
    <row r="757" ht="15.75" customHeight="1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</row>
    <row r="758" ht="15.75" customHeight="1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</row>
    <row r="759" ht="15.75" customHeight="1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</row>
    <row r="760" ht="15.75" customHeight="1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</row>
    <row r="761" ht="15.75" customHeight="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</row>
    <row r="762" ht="15.75" customHeight="1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</row>
    <row r="763" ht="15.75" customHeight="1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</row>
    <row r="764" ht="15.75" customHeight="1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</row>
    <row r="765" ht="15.75" customHeight="1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</row>
    <row r="766" ht="15.75" customHeight="1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</row>
    <row r="767" ht="15.75" customHeight="1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</row>
    <row r="768" ht="15.75" customHeight="1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</row>
    <row r="769" ht="15.75" customHeight="1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</row>
    <row r="770" ht="15.75" customHeight="1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</row>
    <row r="771" ht="15.75" customHeight="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</row>
    <row r="772" ht="15.75" customHeight="1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</row>
    <row r="773" ht="15.75" customHeight="1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</row>
    <row r="774" ht="15.75" customHeight="1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</row>
    <row r="775" ht="15.75" customHeight="1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</row>
    <row r="776" ht="15.75" customHeight="1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</row>
    <row r="777" ht="15.75" customHeight="1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</row>
    <row r="778" ht="15.75" customHeight="1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</row>
    <row r="779" ht="15.75" customHeight="1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</row>
    <row r="780" ht="15.75" customHeight="1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</row>
    <row r="781" ht="15.75" customHeight="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</row>
    <row r="782" ht="15.75" customHeight="1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</row>
    <row r="783" ht="15.75" customHeight="1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</row>
    <row r="784" ht="15.75" customHeight="1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</row>
    <row r="785" ht="15.75" customHeight="1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</row>
    <row r="786" ht="15.75" customHeight="1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</row>
    <row r="787" ht="15.75" customHeight="1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</row>
    <row r="788" ht="15.75" customHeight="1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</row>
    <row r="789" ht="15.75" customHeight="1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</row>
    <row r="790" ht="15.75" customHeight="1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</row>
    <row r="791" ht="15.75" customHeight="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</row>
    <row r="792" ht="15.75" customHeight="1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</row>
    <row r="793" ht="15.75" customHeight="1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</row>
    <row r="794" ht="15.75" customHeight="1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</row>
    <row r="795" ht="15.75" customHeight="1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</row>
    <row r="796" ht="15.75" customHeight="1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</row>
    <row r="797" ht="15.75" customHeight="1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</row>
    <row r="798" ht="15.75" customHeight="1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</row>
    <row r="799" ht="15.75" customHeight="1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</row>
    <row r="800" ht="15.75" customHeight="1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</row>
    <row r="801" ht="15.75" customHeight="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</row>
    <row r="802" ht="15.75" customHeight="1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</row>
    <row r="803" ht="15.75" customHeight="1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</row>
    <row r="804" ht="15.75" customHeight="1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</row>
    <row r="805" ht="15.75" customHeight="1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</row>
    <row r="806" ht="15.75" customHeight="1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</row>
    <row r="807" ht="15.75" customHeight="1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</row>
    <row r="808" ht="15.75" customHeight="1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</row>
    <row r="809" ht="15.75" customHeight="1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</row>
    <row r="810" ht="15.75" customHeight="1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</row>
    <row r="811" ht="15.75" customHeight="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</row>
    <row r="812" ht="15.75" customHeight="1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</row>
    <row r="813" ht="15.75" customHeight="1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</row>
    <row r="814" ht="15.75" customHeight="1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</row>
    <row r="815" ht="15.75" customHeight="1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</row>
    <row r="816" ht="15.75" customHeight="1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</row>
    <row r="817" ht="15.75" customHeight="1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</row>
    <row r="818" ht="15.75" customHeight="1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</row>
    <row r="819" ht="15.75" customHeight="1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</row>
    <row r="820" ht="15.75" customHeight="1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</row>
    <row r="821" ht="15.75" customHeight="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</row>
  </sheetData>
  <mergeCells count="15">
    <mergeCell ref="A1:G2"/>
    <mergeCell ref="A4:G4"/>
    <mergeCell ref="A11:F11"/>
    <mergeCell ref="A16:F16"/>
    <mergeCell ref="A21:F21"/>
    <mergeCell ref="A36:F36"/>
    <mergeCell ref="A45:F45"/>
    <mergeCell ref="A58:F58"/>
    <mergeCell ref="A102:F102"/>
    <mergeCell ref="A110:F110"/>
    <mergeCell ref="A117:F117"/>
    <mergeCell ref="A127:F127"/>
    <mergeCell ref="A138:F138"/>
    <mergeCell ref="A147:F147"/>
    <mergeCell ref="A158:F158"/>
  </mergeCells>
  <conditionalFormatting sqref="F101">
    <cfRule type="cellIs" dxfId="0" priority="1" operator="lessThan">
      <formula>0</formula>
    </cfRule>
  </conditionalFormatting>
  <conditionalFormatting sqref="A4:A168 B165:B166 B168">
    <cfRule type="containsText" dxfId="0" priority="2" operator="containsText" text="PENDING">
      <formula>NOT(ISERROR(SEARCH(("PENDING"),(A4))))</formula>
    </cfRule>
  </conditionalFormatting>
  <printOptions gridLines="1" horizontalCentered="1"/>
  <pageMargins bottom="0.75" footer="0.0" header="0.0" left="0.7" right="0.7" top="0.75"/>
  <pageSetup fitToHeight="0" cellComments="atEnd" orientation="landscape" pageOrder="overThenDown"/>
  <drawing r:id="rId1"/>
</worksheet>
</file>